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dia Cristina\Documents\"/>
    </mc:Choice>
  </mc:AlternateContent>
  <bookViews>
    <workbookView xWindow="0" yWindow="0" windowWidth="20490" windowHeight="9045" tabRatio="868"/>
  </bookViews>
  <sheets>
    <sheet name="NRE" sheetId="3" r:id="rId1"/>
    <sheet name="Apucarana" sheetId="4" r:id="rId2"/>
    <sheet name="Area Metro Norte" sheetId="5" r:id="rId3"/>
    <sheet name="Area Metro Sul" sheetId="6" r:id="rId4"/>
    <sheet name="Assis Chateaubr" sheetId="7" r:id="rId5"/>
    <sheet name="Campo Mourão" sheetId="8" r:id="rId6"/>
    <sheet name="Cascavel" sheetId="9" r:id="rId7"/>
    <sheet name="Cianorte" sheetId="10" r:id="rId8"/>
    <sheet name="Cornelio Procop" sheetId="11" r:id="rId9"/>
    <sheet name="Curitiba" sheetId="2" r:id="rId10"/>
    <sheet name="Dois Vizinhos" sheetId="12" r:id="rId11"/>
    <sheet name="Foz do Iguaçu" sheetId="13" r:id="rId12"/>
    <sheet name="Francisco Beltrao" sheetId="14" r:id="rId13"/>
    <sheet name="Goioere" sheetId="15" r:id="rId14"/>
    <sheet name="Guarapuava" sheetId="16" r:id="rId15"/>
    <sheet name="Ibaiti" sheetId="17" r:id="rId16"/>
    <sheet name="Irati" sheetId="18" r:id="rId17"/>
    <sheet name="Ivaipora" sheetId="19" r:id="rId18"/>
    <sheet name="Jacarezinho" sheetId="20" r:id="rId19"/>
    <sheet name="Laranjeiras do Sul" sheetId="21" r:id="rId20"/>
    <sheet name="Loanda" sheetId="22" r:id="rId21"/>
    <sheet name="Maringá" sheetId="24" r:id="rId22"/>
    <sheet name="Paranagua" sheetId="25" r:id="rId23"/>
    <sheet name="Paranavai" sheetId="26" r:id="rId24"/>
    <sheet name="Pato Branco" sheetId="27" r:id="rId25"/>
    <sheet name="Pitanga" sheetId="28" r:id="rId26"/>
    <sheet name="Ponta Grossa" sheetId="29" r:id="rId27"/>
    <sheet name="Telemaco Borba" sheetId="30" r:id="rId28"/>
    <sheet name="Toledo" sheetId="31" r:id="rId29"/>
    <sheet name="Umuarama" sheetId="32" r:id="rId30"/>
    <sheet name="Wenceslau Braz" sheetId="34" r:id="rId31"/>
    <sheet name="União da Vitória" sheetId="33" r:id="rId3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9" l="1"/>
  <c r="D2" i="5" l="1"/>
  <c r="D2" i="4"/>
  <c r="I34" i="3" l="1"/>
  <c r="K34" i="3"/>
  <c r="I33" i="3"/>
  <c r="K33" i="3"/>
  <c r="I32" i="3"/>
  <c r="K32" i="3"/>
  <c r="I31" i="3"/>
  <c r="K31" i="3"/>
  <c r="I30" i="3"/>
  <c r="K30" i="3"/>
  <c r="I29" i="3"/>
  <c r="J29" i="3"/>
  <c r="K29" i="3"/>
  <c r="I28" i="3"/>
  <c r="K28" i="3"/>
  <c r="I27" i="3"/>
  <c r="K27" i="3"/>
  <c r="I26" i="3"/>
  <c r="K26" i="3"/>
  <c r="I25" i="3"/>
  <c r="K25" i="3"/>
  <c r="I24" i="3"/>
  <c r="K24" i="3"/>
  <c r="I23" i="3"/>
  <c r="J23" i="3"/>
  <c r="K23" i="3"/>
  <c r="I22" i="3"/>
  <c r="K22" i="3"/>
  <c r="I21" i="3"/>
  <c r="J21" i="3"/>
  <c r="K21" i="3"/>
  <c r="I20" i="3"/>
  <c r="J20" i="3"/>
  <c r="K20" i="3"/>
  <c r="I19" i="3"/>
  <c r="J19" i="3"/>
  <c r="K19" i="3"/>
  <c r="I18" i="3"/>
  <c r="K18" i="3"/>
  <c r="I17" i="3"/>
  <c r="K17" i="3"/>
  <c r="I16" i="3"/>
  <c r="K16" i="3"/>
  <c r="I15" i="3"/>
  <c r="K15" i="3"/>
  <c r="I14" i="3"/>
  <c r="K14" i="3"/>
  <c r="I13" i="3"/>
  <c r="J13" i="3"/>
  <c r="K13" i="3"/>
  <c r="I12" i="3"/>
  <c r="J12" i="3"/>
  <c r="K12" i="3"/>
  <c r="I11" i="3"/>
  <c r="J11" i="3"/>
  <c r="K11" i="3"/>
  <c r="I10" i="3"/>
  <c r="K10" i="3"/>
  <c r="I9" i="3"/>
  <c r="J9" i="3"/>
  <c r="K9" i="3"/>
  <c r="I8" i="3"/>
  <c r="K8" i="3"/>
  <c r="I7" i="3"/>
  <c r="J7" i="3"/>
  <c r="K7" i="3"/>
  <c r="I6" i="3"/>
  <c r="J6" i="3"/>
  <c r="K6" i="3"/>
  <c r="I5" i="3"/>
  <c r="J5" i="3"/>
  <c r="K5" i="3"/>
  <c r="I4" i="3"/>
  <c r="J4" i="3"/>
  <c r="K4" i="3"/>
  <c r="I3" i="3"/>
  <c r="K3" i="3"/>
  <c r="U9" i="29"/>
  <c r="P23" i="29"/>
  <c r="P21" i="29"/>
  <c r="P19" i="29"/>
  <c r="P17" i="29"/>
  <c r="P16" i="29"/>
  <c r="P12" i="29"/>
  <c r="P9" i="29"/>
  <c r="U9" i="21"/>
  <c r="P23" i="20"/>
  <c r="P21" i="20"/>
  <c r="P19" i="20"/>
  <c r="P17" i="20"/>
  <c r="P16" i="20"/>
  <c r="P12" i="20"/>
  <c r="P9" i="20"/>
  <c r="U10" i="20"/>
  <c r="U9" i="19"/>
  <c r="N23" i="17"/>
  <c r="M23" i="17"/>
  <c r="L23" i="17"/>
  <c r="K23" i="17"/>
  <c r="N22" i="17"/>
  <c r="M22" i="17"/>
  <c r="L22" i="17"/>
  <c r="K22" i="17"/>
  <c r="N21" i="17"/>
  <c r="M21" i="17"/>
  <c r="L21" i="17"/>
  <c r="K21" i="17"/>
  <c r="N20" i="17"/>
  <c r="M20" i="17"/>
  <c r="L20" i="17"/>
  <c r="K20" i="17"/>
  <c r="N19" i="17"/>
  <c r="M19" i="17"/>
  <c r="L19" i="17"/>
  <c r="K19" i="17"/>
  <c r="N18" i="17"/>
  <c r="M18" i="17"/>
  <c r="L18" i="17"/>
  <c r="K18" i="17"/>
  <c r="N17" i="17"/>
  <c r="M17" i="17"/>
  <c r="L17" i="17"/>
  <c r="K17" i="17"/>
  <c r="N16" i="17"/>
  <c r="M16" i="17"/>
  <c r="O16" i="17" s="1"/>
  <c r="P16" i="17" s="1"/>
  <c r="L16" i="17"/>
  <c r="K16" i="17"/>
  <c r="N15" i="17"/>
  <c r="M15" i="17"/>
  <c r="L15" i="17"/>
  <c r="K15" i="17"/>
  <c r="N14" i="17"/>
  <c r="M14" i="17"/>
  <c r="L14" i="17"/>
  <c r="K14" i="17"/>
  <c r="N13" i="17"/>
  <c r="M13" i="17"/>
  <c r="L13" i="17"/>
  <c r="K13" i="17"/>
  <c r="N12" i="17"/>
  <c r="M12" i="17"/>
  <c r="L12" i="17"/>
  <c r="K12" i="17"/>
  <c r="N11" i="17"/>
  <c r="M11" i="17"/>
  <c r="L11" i="17"/>
  <c r="K11" i="17"/>
  <c r="N10" i="17"/>
  <c r="M10" i="17"/>
  <c r="L10" i="17"/>
  <c r="K10" i="17"/>
  <c r="N9" i="17"/>
  <c r="M9" i="17"/>
  <c r="L9" i="17"/>
  <c r="K9" i="17"/>
  <c r="O23" i="15"/>
  <c r="P23" i="15" s="1"/>
  <c r="N23" i="15"/>
  <c r="M23" i="15"/>
  <c r="L23" i="15"/>
  <c r="K23" i="15"/>
  <c r="N22" i="15"/>
  <c r="M22" i="15"/>
  <c r="L22" i="15"/>
  <c r="K22" i="15"/>
  <c r="N21" i="15"/>
  <c r="M21" i="15"/>
  <c r="L21" i="15"/>
  <c r="K21" i="15"/>
  <c r="N20" i="15"/>
  <c r="O20" i="15" s="1"/>
  <c r="M20" i="15"/>
  <c r="L20" i="15"/>
  <c r="K20" i="15"/>
  <c r="N19" i="15"/>
  <c r="M19" i="15"/>
  <c r="L19" i="15"/>
  <c r="K19" i="15"/>
  <c r="N18" i="15"/>
  <c r="M18" i="15"/>
  <c r="L18" i="15"/>
  <c r="K18" i="15"/>
  <c r="N17" i="15"/>
  <c r="M17" i="15"/>
  <c r="L17" i="15"/>
  <c r="K17" i="15"/>
  <c r="N16" i="15"/>
  <c r="M16" i="15"/>
  <c r="L16" i="15"/>
  <c r="K16" i="15"/>
  <c r="N15" i="15"/>
  <c r="M15" i="15"/>
  <c r="L15" i="15"/>
  <c r="K15" i="15"/>
  <c r="N14" i="15"/>
  <c r="M14" i="15"/>
  <c r="O14" i="15" s="1"/>
  <c r="L14" i="15"/>
  <c r="K14" i="15"/>
  <c r="N13" i="15"/>
  <c r="M13" i="15"/>
  <c r="L13" i="15"/>
  <c r="K13" i="15"/>
  <c r="N12" i="15"/>
  <c r="M12" i="15"/>
  <c r="L12" i="15"/>
  <c r="K12" i="15"/>
  <c r="N11" i="15"/>
  <c r="M11" i="15"/>
  <c r="O11" i="15" s="1"/>
  <c r="L11" i="15"/>
  <c r="K11" i="15"/>
  <c r="N10" i="15"/>
  <c r="M10" i="15"/>
  <c r="L10" i="15"/>
  <c r="K10" i="15"/>
  <c r="N9" i="15"/>
  <c r="M9" i="15"/>
  <c r="L9" i="15"/>
  <c r="K9" i="15"/>
  <c r="U9" i="13"/>
  <c r="U9" i="12"/>
  <c r="U9" i="2"/>
  <c r="N23" i="2"/>
  <c r="O23" i="2" s="1"/>
  <c r="P23" i="2" s="1"/>
  <c r="M23" i="2"/>
  <c r="L23" i="2"/>
  <c r="K23" i="2"/>
  <c r="N22" i="2"/>
  <c r="M22" i="2"/>
  <c r="L22" i="2"/>
  <c r="O22" i="2" s="1"/>
  <c r="K22" i="2"/>
  <c r="N21" i="2"/>
  <c r="O21" i="2" s="1"/>
  <c r="P21" i="2" s="1"/>
  <c r="M21" i="2"/>
  <c r="L21" i="2"/>
  <c r="K21" i="2"/>
  <c r="N20" i="2"/>
  <c r="O20" i="2" s="1"/>
  <c r="M20" i="2"/>
  <c r="L20" i="2"/>
  <c r="K20" i="2"/>
  <c r="N19" i="2"/>
  <c r="O19" i="2" s="1"/>
  <c r="P19" i="2" s="1"/>
  <c r="M19" i="2"/>
  <c r="L19" i="2"/>
  <c r="K19" i="2"/>
  <c r="N18" i="2"/>
  <c r="O18" i="2" s="1"/>
  <c r="M18" i="2"/>
  <c r="L18" i="2"/>
  <c r="K18" i="2"/>
  <c r="O17" i="2"/>
  <c r="P17" i="2" s="1"/>
  <c r="N17" i="2"/>
  <c r="M17" i="2"/>
  <c r="L17" i="2"/>
  <c r="K17" i="2"/>
  <c r="N16" i="2"/>
  <c r="O16" i="2" s="1"/>
  <c r="P16" i="2" s="1"/>
  <c r="M16" i="2"/>
  <c r="L16" i="2"/>
  <c r="K16" i="2"/>
  <c r="N15" i="2"/>
  <c r="O15" i="2" s="1"/>
  <c r="M15" i="2"/>
  <c r="L15" i="2"/>
  <c r="K15" i="2"/>
  <c r="O14" i="2"/>
  <c r="N14" i="2"/>
  <c r="M14" i="2"/>
  <c r="L14" i="2"/>
  <c r="K14" i="2"/>
  <c r="N13" i="2"/>
  <c r="O13" i="2" s="1"/>
  <c r="M13" i="2"/>
  <c r="L13" i="2"/>
  <c r="K13" i="2"/>
  <c r="N12" i="2"/>
  <c r="O12" i="2" s="1"/>
  <c r="M12" i="2"/>
  <c r="L12" i="2"/>
  <c r="K12" i="2"/>
  <c r="O11" i="2"/>
  <c r="N11" i="2"/>
  <c r="M11" i="2"/>
  <c r="L11" i="2"/>
  <c r="K11" i="2"/>
  <c r="N10" i="2"/>
  <c r="O10" i="2" s="1"/>
  <c r="M10" i="2"/>
  <c r="L10" i="2"/>
  <c r="K10" i="2"/>
  <c r="N9" i="2"/>
  <c r="O9" i="2" s="1"/>
  <c r="M9" i="2"/>
  <c r="L9" i="2"/>
  <c r="K9" i="2"/>
  <c r="U9" i="10"/>
  <c r="O23" i="10"/>
  <c r="P23" i="10" s="1"/>
  <c r="N23" i="10"/>
  <c r="M23" i="10"/>
  <c r="L23" i="10"/>
  <c r="K23" i="10"/>
  <c r="O22" i="10"/>
  <c r="N22" i="10"/>
  <c r="M22" i="10"/>
  <c r="L22" i="10"/>
  <c r="K22" i="10"/>
  <c r="N21" i="10"/>
  <c r="O21" i="10" s="1"/>
  <c r="P21" i="10" s="1"/>
  <c r="M21" i="10"/>
  <c r="L21" i="10"/>
  <c r="K21" i="10"/>
  <c r="O20" i="10"/>
  <c r="N20" i="10"/>
  <c r="M20" i="10"/>
  <c r="L20" i="10"/>
  <c r="K20" i="10"/>
  <c r="N19" i="10"/>
  <c r="O19" i="10" s="1"/>
  <c r="P19" i="10" s="1"/>
  <c r="M19" i="10"/>
  <c r="L19" i="10"/>
  <c r="K19" i="10"/>
  <c r="N18" i="10"/>
  <c r="O18" i="10" s="1"/>
  <c r="M18" i="10"/>
  <c r="L18" i="10"/>
  <c r="K18" i="10"/>
  <c r="N17" i="10"/>
  <c r="O17" i="10" s="1"/>
  <c r="M17" i="10"/>
  <c r="L17" i="10"/>
  <c r="K17" i="10"/>
  <c r="N16" i="10"/>
  <c r="O16" i="10" s="1"/>
  <c r="P16" i="10" s="1"/>
  <c r="M16" i="10"/>
  <c r="L16" i="10"/>
  <c r="K16" i="10"/>
  <c r="N15" i="10"/>
  <c r="O15" i="10" s="1"/>
  <c r="M15" i="10"/>
  <c r="L15" i="10"/>
  <c r="K15" i="10"/>
  <c r="N14" i="10"/>
  <c r="O14" i="10" s="1"/>
  <c r="M14" i="10"/>
  <c r="L14" i="10"/>
  <c r="K14" i="10"/>
  <c r="N13" i="10"/>
  <c r="O13" i="10" s="1"/>
  <c r="M13" i="10"/>
  <c r="L13" i="10"/>
  <c r="K13" i="10"/>
  <c r="N12" i="10"/>
  <c r="O12" i="10" s="1"/>
  <c r="M12" i="10"/>
  <c r="L12" i="10"/>
  <c r="K12" i="10"/>
  <c r="N11" i="10"/>
  <c r="O11" i="10" s="1"/>
  <c r="M11" i="10"/>
  <c r="L11" i="10"/>
  <c r="K11" i="10"/>
  <c r="N10" i="10"/>
  <c r="O10" i="10" s="1"/>
  <c r="M10" i="10"/>
  <c r="L10" i="10"/>
  <c r="K10" i="10"/>
  <c r="N9" i="10"/>
  <c r="O9" i="10" s="1"/>
  <c r="M9" i="10"/>
  <c r="L9" i="10"/>
  <c r="K9" i="10"/>
  <c r="U9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T9" i="7"/>
  <c r="T9" i="6"/>
  <c r="O9" i="17" l="1"/>
  <c r="O11" i="17"/>
  <c r="O13" i="17"/>
  <c r="O15" i="17"/>
  <c r="O21" i="17"/>
  <c r="O17" i="17"/>
  <c r="P17" i="17" s="1"/>
  <c r="O19" i="17"/>
  <c r="P19" i="17" s="1"/>
  <c r="O23" i="17"/>
  <c r="P23" i="17" s="1"/>
  <c r="O10" i="17"/>
  <c r="O12" i="17"/>
  <c r="P12" i="17" s="1"/>
  <c r="O14" i="17"/>
  <c r="O18" i="17"/>
  <c r="O20" i="17"/>
  <c r="O22" i="17"/>
  <c r="O10" i="15"/>
  <c r="O16" i="15"/>
  <c r="P16" i="15" s="1"/>
  <c r="O22" i="15"/>
  <c r="O18" i="15"/>
  <c r="O9" i="15"/>
  <c r="O15" i="15"/>
  <c r="O13" i="15"/>
  <c r="O17" i="15"/>
  <c r="O19" i="15"/>
  <c r="P19" i="15" s="1"/>
  <c r="O21" i="15"/>
  <c r="O12" i="15"/>
  <c r="P21" i="17"/>
  <c r="P17" i="15"/>
  <c r="P21" i="15"/>
  <c r="P12" i="2"/>
  <c r="P9" i="2"/>
  <c r="P12" i="10"/>
  <c r="P9" i="10"/>
  <c r="P17" i="10"/>
  <c r="T10" i="5"/>
  <c r="N23" i="34"/>
  <c r="M23" i="34"/>
  <c r="L23" i="34"/>
  <c r="K23" i="34"/>
  <c r="N22" i="34"/>
  <c r="M22" i="34"/>
  <c r="L22" i="34"/>
  <c r="K22" i="34"/>
  <c r="N21" i="34"/>
  <c r="M21" i="34"/>
  <c r="L21" i="34"/>
  <c r="K21" i="34"/>
  <c r="N20" i="34"/>
  <c r="M20" i="34"/>
  <c r="L20" i="34"/>
  <c r="K20" i="34"/>
  <c r="N19" i="34"/>
  <c r="M19" i="34"/>
  <c r="L19" i="34"/>
  <c r="K19" i="34"/>
  <c r="N18" i="34"/>
  <c r="M18" i="34"/>
  <c r="L18" i="34"/>
  <c r="K18" i="34"/>
  <c r="N17" i="34"/>
  <c r="M17" i="34"/>
  <c r="L17" i="34"/>
  <c r="K17" i="34"/>
  <c r="N16" i="34"/>
  <c r="M16" i="34"/>
  <c r="L16" i="34"/>
  <c r="K16" i="34"/>
  <c r="N15" i="34"/>
  <c r="O15" i="34" s="1"/>
  <c r="M15" i="34"/>
  <c r="L15" i="34"/>
  <c r="K15" i="34"/>
  <c r="N14" i="34"/>
  <c r="M14" i="34"/>
  <c r="L14" i="34"/>
  <c r="K14" i="34"/>
  <c r="N13" i="34"/>
  <c r="M13" i="34"/>
  <c r="L13" i="34"/>
  <c r="O13" i="34" s="1"/>
  <c r="K13" i="34"/>
  <c r="N12" i="34"/>
  <c r="M12" i="34"/>
  <c r="L12" i="34"/>
  <c r="K12" i="34"/>
  <c r="N11" i="34"/>
  <c r="M11" i="34"/>
  <c r="L11" i="34"/>
  <c r="K11" i="34"/>
  <c r="N10" i="34"/>
  <c r="O10" i="34" s="1"/>
  <c r="M10" i="34"/>
  <c r="L10" i="34"/>
  <c r="K10" i="34"/>
  <c r="N9" i="34"/>
  <c r="M9" i="34"/>
  <c r="L9" i="34"/>
  <c r="K9" i="34"/>
  <c r="N23" i="33"/>
  <c r="M23" i="33"/>
  <c r="L23" i="33"/>
  <c r="K23" i="33"/>
  <c r="N22" i="33"/>
  <c r="M22" i="33"/>
  <c r="L22" i="33"/>
  <c r="O22" i="33" s="1"/>
  <c r="K22" i="33"/>
  <c r="N21" i="33"/>
  <c r="M21" i="33"/>
  <c r="L21" i="33"/>
  <c r="K21" i="33"/>
  <c r="N20" i="33"/>
  <c r="M20" i="33"/>
  <c r="L20" i="33"/>
  <c r="K20" i="33"/>
  <c r="N19" i="33"/>
  <c r="M19" i="33"/>
  <c r="L19" i="33"/>
  <c r="K19" i="33"/>
  <c r="N18" i="33"/>
  <c r="M18" i="33"/>
  <c r="L18" i="33"/>
  <c r="K18" i="33"/>
  <c r="N17" i="33"/>
  <c r="O17" i="33" s="1"/>
  <c r="M17" i="33"/>
  <c r="L17" i="33"/>
  <c r="K17" i="33"/>
  <c r="N16" i="33"/>
  <c r="M16" i="33"/>
  <c r="L16" i="33"/>
  <c r="K16" i="33"/>
  <c r="N15" i="33"/>
  <c r="M15" i="33"/>
  <c r="L15" i="33"/>
  <c r="K15" i="33"/>
  <c r="N14" i="33"/>
  <c r="O14" i="33" s="1"/>
  <c r="M14" i="33"/>
  <c r="L14" i="33"/>
  <c r="K14" i="33"/>
  <c r="N13" i="33"/>
  <c r="O13" i="33" s="1"/>
  <c r="M13" i="33"/>
  <c r="L13" i="33"/>
  <c r="K13" i="33"/>
  <c r="N12" i="33"/>
  <c r="O12" i="33" s="1"/>
  <c r="M12" i="33"/>
  <c r="L12" i="33"/>
  <c r="K12" i="33"/>
  <c r="O11" i="33"/>
  <c r="N11" i="33"/>
  <c r="M11" i="33"/>
  <c r="L11" i="33"/>
  <c r="K11" i="33"/>
  <c r="N10" i="33"/>
  <c r="M10" i="33"/>
  <c r="L10" i="33"/>
  <c r="K10" i="33"/>
  <c r="N9" i="33"/>
  <c r="M9" i="33"/>
  <c r="L9" i="33"/>
  <c r="K9" i="33"/>
  <c r="N23" i="32"/>
  <c r="M23" i="32"/>
  <c r="L23" i="32"/>
  <c r="K23" i="32"/>
  <c r="N22" i="32"/>
  <c r="M22" i="32"/>
  <c r="L22" i="32"/>
  <c r="K22" i="32"/>
  <c r="N21" i="32"/>
  <c r="M21" i="32"/>
  <c r="L21" i="32"/>
  <c r="O21" i="32" s="1"/>
  <c r="K21" i="32"/>
  <c r="N20" i="32"/>
  <c r="M20" i="32"/>
  <c r="L20" i="32"/>
  <c r="K20" i="32"/>
  <c r="N19" i="32"/>
  <c r="M19" i="32"/>
  <c r="L19" i="32"/>
  <c r="K19" i="32"/>
  <c r="N18" i="32"/>
  <c r="M18" i="32"/>
  <c r="L18" i="32"/>
  <c r="O18" i="32" s="1"/>
  <c r="K18" i="32"/>
  <c r="N17" i="32"/>
  <c r="M17" i="32"/>
  <c r="L17" i="32"/>
  <c r="K17" i="32"/>
  <c r="N16" i="32"/>
  <c r="M16" i="32"/>
  <c r="O16" i="32" s="1"/>
  <c r="P16" i="32" s="1"/>
  <c r="L16" i="32"/>
  <c r="K16" i="32"/>
  <c r="N15" i="32"/>
  <c r="M15" i="32"/>
  <c r="L15" i="32"/>
  <c r="K15" i="32"/>
  <c r="N14" i="32"/>
  <c r="M14" i="32"/>
  <c r="L14" i="32"/>
  <c r="K14" i="32"/>
  <c r="N13" i="32"/>
  <c r="M13" i="32"/>
  <c r="L13" i="32"/>
  <c r="K13" i="32"/>
  <c r="N12" i="32"/>
  <c r="M12" i="32"/>
  <c r="L12" i="32"/>
  <c r="K12" i="32"/>
  <c r="N11" i="32"/>
  <c r="M11" i="32"/>
  <c r="L11" i="32"/>
  <c r="K11" i="32"/>
  <c r="N10" i="32"/>
  <c r="M10" i="32"/>
  <c r="L10" i="32"/>
  <c r="K10" i="32"/>
  <c r="N9" i="32"/>
  <c r="M9" i="32"/>
  <c r="L9" i="32"/>
  <c r="K9" i="32"/>
  <c r="N23" i="31"/>
  <c r="M23" i="31"/>
  <c r="L23" i="31"/>
  <c r="K23" i="31"/>
  <c r="N22" i="31"/>
  <c r="M22" i="31"/>
  <c r="L22" i="31"/>
  <c r="K22" i="31"/>
  <c r="N21" i="31"/>
  <c r="O21" i="31" s="1"/>
  <c r="M21" i="31"/>
  <c r="L21" i="31"/>
  <c r="K21" i="31"/>
  <c r="N20" i="31"/>
  <c r="M20" i="31"/>
  <c r="L20" i="31"/>
  <c r="K20" i="31"/>
  <c r="N19" i="31"/>
  <c r="O19" i="31" s="1"/>
  <c r="M19" i="31"/>
  <c r="L19" i="31"/>
  <c r="K19" i="31"/>
  <c r="N18" i="31"/>
  <c r="O18" i="31" s="1"/>
  <c r="M18" i="31"/>
  <c r="L18" i="31"/>
  <c r="K18" i="31"/>
  <c r="N17" i="31"/>
  <c r="M17" i="31"/>
  <c r="L17" i="31"/>
  <c r="K17" i="31"/>
  <c r="N16" i="31"/>
  <c r="M16" i="31"/>
  <c r="L16" i="31"/>
  <c r="K16" i="31"/>
  <c r="N15" i="31"/>
  <c r="M15" i="31"/>
  <c r="L15" i="31"/>
  <c r="K15" i="31"/>
  <c r="N14" i="31"/>
  <c r="O14" i="31" s="1"/>
  <c r="M14" i="31"/>
  <c r="L14" i="31"/>
  <c r="K14" i="31"/>
  <c r="N13" i="31"/>
  <c r="M13" i="31"/>
  <c r="L13" i="31"/>
  <c r="K13" i="31"/>
  <c r="N12" i="31"/>
  <c r="O12" i="31" s="1"/>
  <c r="M12" i="31"/>
  <c r="L12" i="31"/>
  <c r="K12" i="31"/>
  <c r="N11" i="31"/>
  <c r="M11" i="31"/>
  <c r="L11" i="31"/>
  <c r="K11" i="31"/>
  <c r="N10" i="31"/>
  <c r="O10" i="31" s="1"/>
  <c r="M10" i="31"/>
  <c r="L10" i="31"/>
  <c r="K10" i="31"/>
  <c r="N9" i="31"/>
  <c r="M9" i="31"/>
  <c r="L9" i="31"/>
  <c r="K9" i="31"/>
  <c r="N23" i="30"/>
  <c r="M23" i="30"/>
  <c r="L23" i="30"/>
  <c r="K23" i="30"/>
  <c r="N22" i="30"/>
  <c r="M22" i="30"/>
  <c r="L22" i="30"/>
  <c r="K22" i="30"/>
  <c r="N21" i="30"/>
  <c r="M21" i="30"/>
  <c r="L21" i="30"/>
  <c r="K21" i="30"/>
  <c r="N20" i="30"/>
  <c r="M20" i="30"/>
  <c r="L20" i="30"/>
  <c r="K20" i="30"/>
  <c r="N19" i="30"/>
  <c r="M19" i="30"/>
  <c r="L19" i="30"/>
  <c r="K19" i="30"/>
  <c r="N18" i="30"/>
  <c r="M18" i="30"/>
  <c r="L18" i="30"/>
  <c r="K18" i="30"/>
  <c r="N17" i="30"/>
  <c r="M17" i="30"/>
  <c r="L17" i="30"/>
  <c r="K17" i="30"/>
  <c r="N16" i="30"/>
  <c r="M16" i="30"/>
  <c r="L16" i="30"/>
  <c r="K16" i="30"/>
  <c r="N15" i="30"/>
  <c r="M15" i="30"/>
  <c r="L15" i="30"/>
  <c r="K15" i="30"/>
  <c r="N14" i="30"/>
  <c r="M14" i="30"/>
  <c r="L14" i="30"/>
  <c r="K14" i="30"/>
  <c r="N13" i="30"/>
  <c r="M13" i="30"/>
  <c r="L13" i="30"/>
  <c r="K13" i="30"/>
  <c r="N12" i="30"/>
  <c r="M12" i="30"/>
  <c r="L12" i="30"/>
  <c r="K12" i="30"/>
  <c r="N11" i="30"/>
  <c r="M11" i="30"/>
  <c r="L11" i="30"/>
  <c r="K11" i="30"/>
  <c r="N10" i="30"/>
  <c r="M10" i="30"/>
  <c r="L10" i="30"/>
  <c r="K10" i="30"/>
  <c r="N9" i="30"/>
  <c r="M9" i="30"/>
  <c r="L9" i="30"/>
  <c r="K9" i="30"/>
  <c r="N23" i="29"/>
  <c r="O23" i="29" s="1"/>
  <c r="M23" i="29"/>
  <c r="L23" i="29"/>
  <c r="K23" i="29"/>
  <c r="N22" i="29"/>
  <c r="O22" i="29" s="1"/>
  <c r="M22" i="29"/>
  <c r="L22" i="29"/>
  <c r="K22" i="29"/>
  <c r="N21" i="29"/>
  <c r="O21" i="29" s="1"/>
  <c r="M21" i="29"/>
  <c r="L21" i="29"/>
  <c r="K21" i="29"/>
  <c r="N20" i="29"/>
  <c r="O20" i="29" s="1"/>
  <c r="M20" i="29"/>
  <c r="L20" i="29"/>
  <c r="K20" i="29"/>
  <c r="O19" i="29"/>
  <c r="N19" i="29"/>
  <c r="M19" i="29"/>
  <c r="L19" i="29"/>
  <c r="K19" i="29"/>
  <c r="N18" i="29"/>
  <c r="O18" i="29" s="1"/>
  <c r="M18" i="29"/>
  <c r="L18" i="29"/>
  <c r="K18" i="29"/>
  <c r="N17" i="29"/>
  <c r="O17" i="29" s="1"/>
  <c r="M17" i="29"/>
  <c r="L17" i="29"/>
  <c r="K17" i="29"/>
  <c r="N16" i="29"/>
  <c r="M16" i="29"/>
  <c r="O16" i="29" s="1"/>
  <c r="L16" i="29"/>
  <c r="K16" i="29"/>
  <c r="N15" i="29"/>
  <c r="M15" i="29"/>
  <c r="O15" i="29" s="1"/>
  <c r="L15" i="29"/>
  <c r="K15" i="29"/>
  <c r="N14" i="29"/>
  <c r="O14" i="29" s="1"/>
  <c r="M14" i="29"/>
  <c r="L14" i="29"/>
  <c r="K14" i="29"/>
  <c r="O13" i="29"/>
  <c r="N13" i="29"/>
  <c r="M13" i="29"/>
  <c r="L13" i="29"/>
  <c r="K13" i="29"/>
  <c r="N12" i="29"/>
  <c r="M12" i="29"/>
  <c r="O12" i="29" s="1"/>
  <c r="L12" i="29"/>
  <c r="K12" i="29"/>
  <c r="N11" i="29"/>
  <c r="O11" i="29" s="1"/>
  <c r="M11" i="29"/>
  <c r="L11" i="29"/>
  <c r="K11" i="29"/>
  <c r="O10" i="29"/>
  <c r="N10" i="29"/>
  <c r="M10" i="29"/>
  <c r="L10" i="29"/>
  <c r="K10" i="29"/>
  <c r="N9" i="29"/>
  <c r="M9" i="29"/>
  <c r="O9" i="29" s="1"/>
  <c r="L9" i="29"/>
  <c r="K9" i="29"/>
  <c r="N23" i="28"/>
  <c r="M23" i="28"/>
  <c r="L23" i="28"/>
  <c r="K23" i="28"/>
  <c r="N22" i="28"/>
  <c r="M22" i="28"/>
  <c r="L22" i="28"/>
  <c r="K22" i="28"/>
  <c r="N21" i="28"/>
  <c r="M21" i="28"/>
  <c r="L21" i="28"/>
  <c r="K21" i="28"/>
  <c r="N20" i="28"/>
  <c r="M20" i="28"/>
  <c r="O20" i="28" s="1"/>
  <c r="L20" i="28"/>
  <c r="K20" i="28"/>
  <c r="N19" i="28"/>
  <c r="O19" i="28" s="1"/>
  <c r="P19" i="28" s="1"/>
  <c r="M19" i="28"/>
  <c r="L19" i="28"/>
  <c r="K19" i="28"/>
  <c r="N18" i="28"/>
  <c r="O18" i="28" s="1"/>
  <c r="M18" i="28"/>
  <c r="L18" i="28"/>
  <c r="K18" i="28"/>
  <c r="N17" i="28"/>
  <c r="M17" i="28"/>
  <c r="L17" i="28"/>
  <c r="K17" i="28"/>
  <c r="N16" i="28"/>
  <c r="O16" i="28" s="1"/>
  <c r="P16" i="28" s="1"/>
  <c r="M16" i="28"/>
  <c r="L16" i="28"/>
  <c r="K16" i="28"/>
  <c r="N15" i="28"/>
  <c r="M15" i="28"/>
  <c r="L15" i="28"/>
  <c r="K15" i="28"/>
  <c r="N14" i="28"/>
  <c r="O14" i="28" s="1"/>
  <c r="M14" i="28"/>
  <c r="L14" i="28"/>
  <c r="K14" i="28"/>
  <c r="N13" i="28"/>
  <c r="O13" i="28" s="1"/>
  <c r="M13" i="28"/>
  <c r="L13" i="28"/>
  <c r="K13" i="28"/>
  <c r="N12" i="28"/>
  <c r="O12" i="28" s="1"/>
  <c r="M12" i="28"/>
  <c r="L12" i="28"/>
  <c r="K12" i="28"/>
  <c r="N11" i="28"/>
  <c r="M11" i="28"/>
  <c r="L11" i="28"/>
  <c r="K11" i="28"/>
  <c r="O10" i="28"/>
  <c r="N10" i="28"/>
  <c r="M10" i="28"/>
  <c r="L10" i="28"/>
  <c r="K10" i="28"/>
  <c r="N9" i="28"/>
  <c r="M9" i="28"/>
  <c r="L9" i="28"/>
  <c r="K9" i="28"/>
  <c r="N23" i="27"/>
  <c r="M23" i="27"/>
  <c r="L23" i="27"/>
  <c r="K23" i="27"/>
  <c r="N22" i="27"/>
  <c r="M22" i="27"/>
  <c r="L22" i="27"/>
  <c r="K22" i="27"/>
  <c r="N21" i="27"/>
  <c r="M21" i="27"/>
  <c r="L21" i="27"/>
  <c r="K21" i="27"/>
  <c r="N20" i="27"/>
  <c r="M20" i="27"/>
  <c r="L20" i="27"/>
  <c r="K20" i="27"/>
  <c r="N19" i="27"/>
  <c r="O19" i="27" s="1"/>
  <c r="M19" i="27"/>
  <c r="L19" i="27"/>
  <c r="K19" i="27"/>
  <c r="N18" i="27"/>
  <c r="M18" i="27"/>
  <c r="O18" i="27" s="1"/>
  <c r="L18" i="27"/>
  <c r="K18" i="27"/>
  <c r="N17" i="27"/>
  <c r="M17" i="27"/>
  <c r="L17" i="27"/>
  <c r="K17" i="27"/>
  <c r="N16" i="27"/>
  <c r="M16" i="27"/>
  <c r="L16" i="27"/>
  <c r="K16" i="27"/>
  <c r="N15" i="27"/>
  <c r="M15" i="27"/>
  <c r="L15" i="27"/>
  <c r="K15" i="27"/>
  <c r="N14" i="27"/>
  <c r="M14" i="27"/>
  <c r="L14" i="27"/>
  <c r="K14" i="27"/>
  <c r="N13" i="27"/>
  <c r="O13" i="27" s="1"/>
  <c r="M13" i="27"/>
  <c r="L13" i="27"/>
  <c r="K13" i="27"/>
  <c r="N12" i="27"/>
  <c r="O12" i="27" s="1"/>
  <c r="M12" i="27"/>
  <c r="L12" i="27"/>
  <c r="K12" i="27"/>
  <c r="N11" i="27"/>
  <c r="O11" i="27" s="1"/>
  <c r="M11" i="27"/>
  <c r="L11" i="27"/>
  <c r="K11" i="27"/>
  <c r="O10" i="27"/>
  <c r="N10" i="27"/>
  <c r="M10" i="27"/>
  <c r="L10" i="27"/>
  <c r="K10" i="27"/>
  <c r="N9" i="27"/>
  <c r="M9" i="27"/>
  <c r="L9" i="27"/>
  <c r="K9" i="27"/>
  <c r="N23" i="26"/>
  <c r="O23" i="26" s="1"/>
  <c r="P23" i="26" s="1"/>
  <c r="M23" i="26"/>
  <c r="L23" i="26"/>
  <c r="K23" i="26"/>
  <c r="N22" i="26"/>
  <c r="M22" i="26"/>
  <c r="L22" i="26"/>
  <c r="K22" i="26"/>
  <c r="N21" i="26"/>
  <c r="M21" i="26"/>
  <c r="L21" i="26"/>
  <c r="K21" i="26"/>
  <c r="N20" i="26"/>
  <c r="M20" i="26"/>
  <c r="L20" i="26"/>
  <c r="K20" i="26"/>
  <c r="N19" i="26"/>
  <c r="M19" i="26"/>
  <c r="L19" i="26"/>
  <c r="K19" i="26"/>
  <c r="N18" i="26"/>
  <c r="M18" i="26"/>
  <c r="L18" i="26"/>
  <c r="K18" i="26"/>
  <c r="N17" i="26"/>
  <c r="M17" i="26"/>
  <c r="L17" i="26"/>
  <c r="K17" i="26"/>
  <c r="N16" i="26"/>
  <c r="M16" i="26"/>
  <c r="L16" i="26"/>
  <c r="K16" i="26"/>
  <c r="N15" i="26"/>
  <c r="M15" i="26"/>
  <c r="L15" i="26"/>
  <c r="K15" i="26"/>
  <c r="N14" i="26"/>
  <c r="M14" i="26"/>
  <c r="L14" i="26"/>
  <c r="K14" i="26"/>
  <c r="N13" i="26"/>
  <c r="M13" i="26"/>
  <c r="L13" i="26"/>
  <c r="K13" i="26"/>
  <c r="N12" i="26"/>
  <c r="M12" i="26"/>
  <c r="L12" i="26"/>
  <c r="K12" i="26"/>
  <c r="N11" i="26"/>
  <c r="M11" i="26"/>
  <c r="L11" i="26"/>
  <c r="K11" i="26"/>
  <c r="N10" i="26"/>
  <c r="M10" i="26"/>
  <c r="L10" i="26"/>
  <c r="K10" i="26"/>
  <c r="N9" i="26"/>
  <c r="M9" i="26"/>
  <c r="L9" i="26"/>
  <c r="K9" i="26"/>
  <c r="O15" i="33" l="1"/>
  <c r="O19" i="33"/>
  <c r="P19" i="33" s="1"/>
  <c r="O21" i="33"/>
  <c r="P21" i="33" s="1"/>
  <c r="O23" i="33"/>
  <c r="P23" i="33" s="1"/>
  <c r="O10" i="33"/>
  <c r="O16" i="33"/>
  <c r="P16" i="33" s="1"/>
  <c r="P12" i="33"/>
  <c r="O18" i="33"/>
  <c r="P17" i="33" s="1"/>
  <c r="O20" i="33"/>
  <c r="O9" i="33"/>
  <c r="O22" i="34"/>
  <c r="O21" i="34"/>
  <c r="O17" i="34"/>
  <c r="O19" i="34"/>
  <c r="O16" i="34"/>
  <c r="P16" i="34" s="1"/>
  <c r="O9" i="34"/>
  <c r="O11" i="34"/>
  <c r="O23" i="34"/>
  <c r="P23" i="34" s="1"/>
  <c r="O12" i="34"/>
  <c r="O18" i="34"/>
  <c r="P17" i="34" s="1"/>
  <c r="P21" i="34"/>
  <c r="O14" i="34"/>
  <c r="O20" i="34"/>
  <c r="P19" i="34" s="1"/>
  <c r="O10" i="32"/>
  <c r="O12" i="32"/>
  <c r="O14" i="32"/>
  <c r="O20" i="32"/>
  <c r="O22" i="32"/>
  <c r="P21" i="32" s="1"/>
  <c r="O9" i="32"/>
  <c r="O11" i="32"/>
  <c r="O13" i="32"/>
  <c r="O15" i="32"/>
  <c r="O17" i="32"/>
  <c r="P17" i="32" s="1"/>
  <c r="O19" i="32"/>
  <c r="P19" i="32" s="1"/>
  <c r="O23" i="32"/>
  <c r="P23" i="32" s="1"/>
  <c r="O16" i="31"/>
  <c r="P16" i="31" s="1"/>
  <c r="O23" i="31"/>
  <c r="P23" i="31" s="1"/>
  <c r="O20" i="31"/>
  <c r="P19" i="31" s="1"/>
  <c r="O22" i="31"/>
  <c r="P21" i="31" s="1"/>
  <c r="O9" i="31"/>
  <c r="O11" i="31"/>
  <c r="O13" i="31"/>
  <c r="P12" i="31" s="1"/>
  <c r="O15" i="31"/>
  <c r="O17" i="31"/>
  <c r="P17" i="31" s="1"/>
  <c r="O19" i="30"/>
  <c r="O11" i="30"/>
  <c r="P9" i="30" s="1"/>
  <c r="O13" i="30"/>
  <c r="O9" i="30"/>
  <c r="O10" i="30"/>
  <c r="O16" i="30"/>
  <c r="P16" i="30" s="1"/>
  <c r="O12" i="30"/>
  <c r="O15" i="30"/>
  <c r="O21" i="30"/>
  <c r="O23" i="30"/>
  <c r="P23" i="30" s="1"/>
  <c r="O17" i="30"/>
  <c r="O14" i="30"/>
  <c r="O18" i="30"/>
  <c r="O20" i="30"/>
  <c r="P19" i="30" s="1"/>
  <c r="O22" i="30"/>
  <c r="O11" i="28"/>
  <c r="O17" i="28"/>
  <c r="P17" i="28" s="1"/>
  <c r="O15" i="28"/>
  <c r="O21" i="28"/>
  <c r="O23" i="28"/>
  <c r="P23" i="28" s="1"/>
  <c r="O22" i="28"/>
  <c r="O9" i="28"/>
  <c r="P12" i="28"/>
  <c r="O20" i="27"/>
  <c r="P19" i="27" s="1"/>
  <c r="O22" i="27"/>
  <c r="O14" i="27"/>
  <c r="O9" i="27"/>
  <c r="P12" i="27"/>
  <c r="O21" i="27"/>
  <c r="P21" i="27" s="1"/>
  <c r="O17" i="27"/>
  <c r="P17" i="27" s="1"/>
  <c r="O23" i="27"/>
  <c r="P23" i="27" s="1"/>
  <c r="O15" i="27"/>
  <c r="O16" i="27"/>
  <c r="P16" i="27" s="1"/>
  <c r="O20" i="26"/>
  <c r="O10" i="26"/>
  <c r="O16" i="26"/>
  <c r="P16" i="26" s="1"/>
  <c r="O18" i="26"/>
  <c r="O22" i="26"/>
  <c r="O15" i="26"/>
  <c r="O14" i="26"/>
  <c r="O9" i="26"/>
  <c r="O13" i="26"/>
  <c r="O19" i="26"/>
  <c r="P19" i="26" s="1"/>
  <c r="O21" i="26"/>
  <c r="O12" i="26"/>
  <c r="O11" i="26"/>
  <c r="O17" i="26"/>
  <c r="P17" i="26" s="1"/>
  <c r="U9" i="17"/>
  <c r="J17" i="3" s="1"/>
  <c r="P9" i="17"/>
  <c r="U9" i="15"/>
  <c r="J15" i="3" s="1"/>
  <c r="P9" i="15"/>
  <c r="P12" i="15"/>
  <c r="N23" i="25"/>
  <c r="O23" i="25" s="1"/>
  <c r="P23" i="25" s="1"/>
  <c r="M23" i="25"/>
  <c r="L23" i="25"/>
  <c r="K23" i="25"/>
  <c r="N22" i="25"/>
  <c r="O22" i="25" s="1"/>
  <c r="M22" i="25"/>
  <c r="L22" i="25"/>
  <c r="K22" i="25"/>
  <c r="N21" i="25"/>
  <c r="M21" i="25"/>
  <c r="L21" i="25"/>
  <c r="K21" i="25"/>
  <c r="O20" i="25"/>
  <c r="N20" i="25"/>
  <c r="M20" i="25"/>
  <c r="L20" i="25"/>
  <c r="K20" i="25"/>
  <c r="N19" i="25"/>
  <c r="O19" i="25" s="1"/>
  <c r="P19" i="25" s="1"/>
  <c r="M19" i="25"/>
  <c r="L19" i="25"/>
  <c r="K19" i="25"/>
  <c r="N18" i="25"/>
  <c r="M18" i="25"/>
  <c r="L18" i="25"/>
  <c r="K18" i="25"/>
  <c r="N17" i="25"/>
  <c r="M17" i="25"/>
  <c r="L17" i="25"/>
  <c r="K17" i="25"/>
  <c r="N16" i="25"/>
  <c r="M16" i="25"/>
  <c r="L16" i="25"/>
  <c r="K16" i="25"/>
  <c r="N15" i="25"/>
  <c r="O15" i="25" s="1"/>
  <c r="M15" i="25"/>
  <c r="L15" i="25"/>
  <c r="K15" i="25"/>
  <c r="N14" i="25"/>
  <c r="M14" i="25"/>
  <c r="L14" i="25"/>
  <c r="K14" i="25"/>
  <c r="N13" i="25"/>
  <c r="M13" i="25"/>
  <c r="O13" i="25" s="1"/>
  <c r="L13" i="25"/>
  <c r="K13" i="25"/>
  <c r="N12" i="25"/>
  <c r="M12" i="25"/>
  <c r="L12" i="25"/>
  <c r="K12" i="25"/>
  <c r="N11" i="25"/>
  <c r="M11" i="25"/>
  <c r="L11" i="25"/>
  <c r="K11" i="25"/>
  <c r="N10" i="25"/>
  <c r="O10" i="25" s="1"/>
  <c r="M10" i="25"/>
  <c r="L10" i="25"/>
  <c r="K10" i="25"/>
  <c r="N9" i="25"/>
  <c r="O9" i="25" s="1"/>
  <c r="M9" i="25"/>
  <c r="L9" i="25"/>
  <c r="K9" i="25"/>
  <c r="N23" i="24"/>
  <c r="M23" i="24"/>
  <c r="L23" i="24"/>
  <c r="K23" i="24"/>
  <c r="N22" i="24"/>
  <c r="M22" i="24"/>
  <c r="L22" i="24"/>
  <c r="K22" i="24"/>
  <c r="N21" i="24"/>
  <c r="M21" i="24"/>
  <c r="L21" i="24"/>
  <c r="O21" i="24" s="1"/>
  <c r="K21" i="24"/>
  <c r="N20" i="24"/>
  <c r="M20" i="24"/>
  <c r="L20" i="24"/>
  <c r="K20" i="24"/>
  <c r="N19" i="24"/>
  <c r="O19" i="24" s="1"/>
  <c r="M19" i="24"/>
  <c r="L19" i="24"/>
  <c r="K19" i="24"/>
  <c r="N18" i="24"/>
  <c r="M18" i="24"/>
  <c r="L18" i="24"/>
  <c r="K18" i="24"/>
  <c r="N17" i="24"/>
  <c r="M17" i="24"/>
  <c r="L17" i="24"/>
  <c r="K17" i="24"/>
  <c r="N16" i="24"/>
  <c r="O16" i="24" s="1"/>
  <c r="P16" i="24" s="1"/>
  <c r="M16" i="24"/>
  <c r="L16" i="24"/>
  <c r="K16" i="24"/>
  <c r="N15" i="24"/>
  <c r="O15" i="24" s="1"/>
  <c r="M15" i="24"/>
  <c r="L15" i="24"/>
  <c r="K15" i="24"/>
  <c r="N14" i="24"/>
  <c r="O14" i="24" s="1"/>
  <c r="M14" i="24"/>
  <c r="L14" i="24"/>
  <c r="K14" i="24"/>
  <c r="O13" i="24"/>
  <c r="N13" i="24"/>
  <c r="M13" i="24"/>
  <c r="L13" i="24"/>
  <c r="K13" i="24"/>
  <c r="N12" i="24"/>
  <c r="M12" i="24"/>
  <c r="L12" i="24"/>
  <c r="K12" i="24"/>
  <c r="N11" i="24"/>
  <c r="M11" i="24"/>
  <c r="L11" i="24"/>
  <c r="K11" i="24"/>
  <c r="N10" i="24"/>
  <c r="O10" i="24" s="1"/>
  <c r="M10" i="24"/>
  <c r="L10" i="24"/>
  <c r="K10" i="24"/>
  <c r="N9" i="24"/>
  <c r="M9" i="24"/>
  <c r="L9" i="24"/>
  <c r="K9" i="24"/>
  <c r="N23" i="22"/>
  <c r="M23" i="22"/>
  <c r="L23" i="22"/>
  <c r="K23" i="22"/>
  <c r="N22" i="22"/>
  <c r="O22" i="22" s="1"/>
  <c r="M22" i="22"/>
  <c r="L22" i="22"/>
  <c r="K22" i="22"/>
  <c r="N21" i="22"/>
  <c r="M21" i="22"/>
  <c r="L21" i="22"/>
  <c r="K21" i="22"/>
  <c r="N20" i="22"/>
  <c r="M20" i="22"/>
  <c r="O20" i="22" s="1"/>
  <c r="L20" i="22"/>
  <c r="K20" i="22"/>
  <c r="O19" i="22"/>
  <c r="P19" i="22" s="1"/>
  <c r="N19" i="22"/>
  <c r="M19" i="22"/>
  <c r="L19" i="22"/>
  <c r="K19" i="22"/>
  <c r="N18" i="22"/>
  <c r="M18" i="22"/>
  <c r="L18" i="22"/>
  <c r="K18" i="22"/>
  <c r="N17" i="22"/>
  <c r="O17" i="22" s="1"/>
  <c r="M17" i="22"/>
  <c r="L17" i="22"/>
  <c r="K17" i="22"/>
  <c r="N16" i="22"/>
  <c r="O16" i="22" s="1"/>
  <c r="P16" i="22" s="1"/>
  <c r="M16" i="22"/>
  <c r="L16" i="22"/>
  <c r="K16" i="22"/>
  <c r="N15" i="22"/>
  <c r="O15" i="22" s="1"/>
  <c r="M15" i="22"/>
  <c r="L15" i="22"/>
  <c r="K15" i="22"/>
  <c r="N14" i="22"/>
  <c r="O14" i="22" s="1"/>
  <c r="M14" i="22"/>
  <c r="L14" i="22"/>
  <c r="K14" i="22"/>
  <c r="O13" i="22"/>
  <c r="N13" i="22"/>
  <c r="M13" i="22"/>
  <c r="L13" i="22"/>
  <c r="K13" i="22"/>
  <c r="N12" i="22"/>
  <c r="M12" i="22"/>
  <c r="L12" i="22"/>
  <c r="K12" i="22"/>
  <c r="N11" i="22"/>
  <c r="M11" i="22"/>
  <c r="L11" i="22"/>
  <c r="K11" i="22"/>
  <c r="N10" i="22"/>
  <c r="O10" i="22" s="1"/>
  <c r="M10" i="22"/>
  <c r="L10" i="22"/>
  <c r="K10" i="22"/>
  <c r="N9" i="22"/>
  <c r="M9" i="22"/>
  <c r="L9" i="22"/>
  <c r="K9" i="22"/>
  <c r="N23" i="21"/>
  <c r="M23" i="21"/>
  <c r="O23" i="21" s="1"/>
  <c r="P23" i="21" s="1"/>
  <c r="L23" i="21"/>
  <c r="K23" i="21"/>
  <c r="N22" i="21"/>
  <c r="O22" i="21" s="1"/>
  <c r="M22" i="21"/>
  <c r="L22" i="21"/>
  <c r="K22" i="21"/>
  <c r="N21" i="21"/>
  <c r="M21" i="21"/>
  <c r="L21" i="21"/>
  <c r="O21" i="21" s="1"/>
  <c r="K21" i="21"/>
  <c r="N20" i="21"/>
  <c r="M20" i="21"/>
  <c r="O20" i="21" s="1"/>
  <c r="L20" i="21"/>
  <c r="K20" i="21"/>
  <c r="O19" i="21"/>
  <c r="P19" i="21" s="1"/>
  <c r="N19" i="21"/>
  <c r="M19" i="21"/>
  <c r="L19" i="21"/>
  <c r="K19" i="21"/>
  <c r="N18" i="21"/>
  <c r="M18" i="21"/>
  <c r="L18" i="21"/>
  <c r="O18" i="21" s="1"/>
  <c r="K18" i="21"/>
  <c r="N17" i="21"/>
  <c r="O17" i="21" s="1"/>
  <c r="P17" i="21" s="1"/>
  <c r="M17" i="21"/>
  <c r="L17" i="21"/>
  <c r="K17" i="21"/>
  <c r="P16" i="21"/>
  <c r="O16" i="21"/>
  <c r="N16" i="21"/>
  <c r="M16" i="21"/>
  <c r="L16" i="21"/>
  <c r="K16" i="21"/>
  <c r="N15" i="21"/>
  <c r="O15" i="21" s="1"/>
  <c r="M15" i="21"/>
  <c r="L15" i="21"/>
  <c r="K15" i="21"/>
  <c r="N14" i="21"/>
  <c r="O14" i="21" s="1"/>
  <c r="M14" i="21"/>
  <c r="L14" i="21"/>
  <c r="K14" i="21"/>
  <c r="O13" i="21"/>
  <c r="N13" i="21"/>
  <c r="M13" i="21"/>
  <c r="L13" i="21"/>
  <c r="K13" i="21"/>
  <c r="N12" i="21"/>
  <c r="O12" i="21" s="1"/>
  <c r="P12" i="21" s="1"/>
  <c r="M12" i="21"/>
  <c r="L12" i="21"/>
  <c r="K12" i="21"/>
  <c r="N11" i="21"/>
  <c r="O11" i="21" s="1"/>
  <c r="M11" i="21"/>
  <c r="L11" i="21"/>
  <c r="K11" i="21"/>
  <c r="O10" i="21"/>
  <c r="N10" i="21"/>
  <c r="M10" i="21"/>
  <c r="L10" i="21"/>
  <c r="K10" i="21"/>
  <c r="N9" i="21"/>
  <c r="O9" i="21" s="1"/>
  <c r="M9" i="21"/>
  <c r="L9" i="21"/>
  <c r="K9" i="21"/>
  <c r="O23" i="20"/>
  <c r="N23" i="20"/>
  <c r="M23" i="20"/>
  <c r="L23" i="20"/>
  <c r="K23" i="20"/>
  <c r="N22" i="20"/>
  <c r="M22" i="20"/>
  <c r="O22" i="20" s="1"/>
  <c r="L22" i="20"/>
  <c r="K22" i="20"/>
  <c r="N21" i="20"/>
  <c r="O21" i="20" s="1"/>
  <c r="M21" i="20"/>
  <c r="L21" i="20"/>
  <c r="K21" i="20"/>
  <c r="O20" i="20"/>
  <c r="N20" i="20"/>
  <c r="M20" i="20"/>
  <c r="L20" i="20"/>
  <c r="K20" i="20"/>
  <c r="N19" i="20"/>
  <c r="O19" i="20" s="1"/>
  <c r="M19" i="20"/>
  <c r="L19" i="20"/>
  <c r="K19" i="20"/>
  <c r="O18" i="20"/>
  <c r="N18" i="20"/>
  <c r="M18" i="20"/>
  <c r="L18" i="20"/>
  <c r="K18" i="20"/>
  <c r="N17" i="20"/>
  <c r="O17" i="20" s="1"/>
  <c r="M17" i="20"/>
  <c r="L17" i="20"/>
  <c r="K17" i="20"/>
  <c r="N16" i="20"/>
  <c r="O16" i="20" s="1"/>
  <c r="M16" i="20"/>
  <c r="L16" i="20"/>
  <c r="K16" i="20"/>
  <c r="N15" i="20"/>
  <c r="M15" i="20"/>
  <c r="L15" i="20"/>
  <c r="O15" i="20" s="1"/>
  <c r="K15" i="20"/>
  <c r="N14" i="20"/>
  <c r="O14" i="20" s="1"/>
  <c r="M14" i="20"/>
  <c r="L14" i="20"/>
  <c r="K14" i="20"/>
  <c r="N13" i="20"/>
  <c r="O13" i="20" s="1"/>
  <c r="M13" i="20"/>
  <c r="L13" i="20"/>
  <c r="K13" i="20"/>
  <c r="N12" i="20"/>
  <c r="M12" i="20"/>
  <c r="L12" i="20"/>
  <c r="O12" i="20" s="1"/>
  <c r="K12" i="20"/>
  <c r="N11" i="20"/>
  <c r="O11" i="20" s="1"/>
  <c r="M11" i="20"/>
  <c r="L11" i="20"/>
  <c r="K11" i="20"/>
  <c r="N10" i="20"/>
  <c r="O10" i="20" s="1"/>
  <c r="M10" i="20"/>
  <c r="L10" i="20"/>
  <c r="K10" i="20"/>
  <c r="N9" i="20"/>
  <c r="M9" i="20"/>
  <c r="L9" i="20"/>
  <c r="O9" i="20" s="1"/>
  <c r="K9" i="20"/>
  <c r="N23" i="19"/>
  <c r="O23" i="19" s="1"/>
  <c r="P23" i="19" s="1"/>
  <c r="M23" i="19"/>
  <c r="L23" i="19"/>
  <c r="K23" i="19"/>
  <c r="N22" i="19"/>
  <c r="O22" i="19" s="1"/>
  <c r="M22" i="19"/>
  <c r="L22" i="19"/>
  <c r="K22" i="19"/>
  <c r="N21" i="19"/>
  <c r="O21" i="19" s="1"/>
  <c r="M21" i="19"/>
  <c r="L21" i="19"/>
  <c r="K21" i="19"/>
  <c r="N20" i="19"/>
  <c r="O20" i="19" s="1"/>
  <c r="M20" i="19"/>
  <c r="L20" i="19"/>
  <c r="K20" i="19"/>
  <c r="O19" i="19"/>
  <c r="N19" i="19"/>
  <c r="M19" i="19"/>
  <c r="L19" i="19"/>
  <c r="K19" i="19"/>
  <c r="N18" i="19"/>
  <c r="O18" i="19" s="1"/>
  <c r="M18" i="19"/>
  <c r="L18" i="19"/>
  <c r="K18" i="19"/>
  <c r="N17" i="19"/>
  <c r="O17" i="19" s="1"/>
  <c r="M17" i="19"/>
  <c r="L17" i="19"/>
  <c r="K17" i="19"/>
  <c r="N16" i="19"/>
  <c r="O16" i="19" s="1"/>
  <c r="P16" i="19" s="1"/>
  <c r="M16" i="19"/>
  <c r="L16" i="19"/>
  <c r="K16" i="19"/>
  <c r="N15" i="19"/>
  <c r="O15" i="19" s="1"/>
  <c r="M15" i="19"/>
  <c r="L15" i="19"/>
  <c r="K15" i="19"/>
  <c r="N14" i="19"/>
  <c r="O14" i="19" s="1"/>
  <c r="M14" i="19"/>
  <c r="L14" i="19"/>
  <c r="K14" i="19"/>
  <c r="O13" i="19"/>
  <c r="N13" i="19"/>
  <c r="M13" i="19"/>
  <c r="L13" i="19"/>
  <c r="K13" i="19"/>
  <c r="N12" i="19"/>
  <c r="O12" i="19" s="1"/>
  <c r="P12" i="19" s="1"/>
  <c r="M12" i="19"/>
  <c r="L12" i="19"/>
  <c r="K12" i="19"/>
  <c r="N11" i="19"/>
  <c r="O11" i="19" s="1"/>
  <c r="M11" i="19"/>
  <c r="L11" i="19"/>
  <c r="K11" i="19"/>
  <c r="O10" i="19"/>
  <c r="N10" i="19"/>
  <c r="M10" i="19"/>
  <c r="L10" i="19"/>
  <c r="K10" i="19"/>
  <c r="N9" i="19"/>
  <c r="O9" i="19" s="1"/>
  <c r="M9" i="19"/>
  <c r="L9" i="19"/>
  <c r="K9" i="19"/>
  <c r="N23" i="18"/>
  <c r="M23" i="18"/>
  <c r="L23" i="18"/>
  <c r="K23" i="18"/>
  <c r="N22" i="18"/>
  <c r="M22" i="18"/>
  <c r="L22" i="18"/>
  <c r="K22" i="18"/>
  <c r="N21" i="18"/>
  <c r="M21" i="18"/>
  <c r="L21" i="18"/>
  <c r="K21" i="18"/>
  <c r="O20" i="18"/>
  <c r="N20" i="18"/>
  <c r="M20" i="18"/>
  <c r="L20" i="18"/>
  <c r="K20" i="18"/>
  <c r="N19" i="18"/>
  <c r="M19" i="18"/>
  <c r="L19" i="18"/>
  <c r="K19" i="18"/>
  <c r="N18" i="18"/>
  <c r="M18" i="18"/>
  <c r="O18" i="18" s="1"/>
  <c r="L18" i="18"/>
  <c r="K18" i="18"/>
  <c r="N17" i="18"/>
  <c r="O17" i="18" s="1"/>
  <c r="P17" i="18" s="1"/>
  <c r="M17" i="18"/>
  <c r="L17" i="18"/>
  <c r="K17" i="18"/>
  <c r="N16" i="18"/>
  <c r="O16" i="18" s="1"/>
  <c r="P16" i="18" s="1"/>
  <c r="M16" i="18"/>
  <c r="L16" i="18"/>
  <c r="K16" i="18"/>
  <c r="N15" i="18"/>
  <c r="O15" i="18" s="1"/>
  <c r="M15" i="18"/>
  <c r="L15" i="18"/>
  <c r="K15" i="18"/>
  <c r="O14" i="18"/>
  <c r="N14" i="18"/>
  <c r="M14" i="18"/>
  <c r="L14" i="18"/>
  <c r="K14" i="18"/>
  <c r="N13" i="18"/>
  <c r="M13" i="18"/>
  <c r="L13" i="18"/>
  <c r="K13" i="18"/>
  <c r="N12" i="18"/>
  <c r="M12" i="18"/>
  <c r="L12" i="18"/>
  <c r="K12" i="18"/>
  <c r="N11" i="18"/>
  <c r="O11" i="18" s="1"/>
  <c r="M11" i="18"/>
  <c r="L11" i="18"/>
  <c r="K11" i="18"/>
  <c r="N10" i="18"/>
  <c r="M10" i="18"/>
  <c r="L10" i="18"/>
  <c r="K10" i="18"/>
  <c r="N9" i="18"/>
  <c r="O9" i="18" s="1"/>
  <c r="M9" i="18"/>
  <c r="L9" i="18"/>
  <c r="K9" i="18"/>
  <c r="N23" i="16"/>
  <c r="M23" i="16"/>
  <c r="L23" i="16"/>
  <c r="K23" i="16"/>
  <c r="N22" i="16"/>
  <c r="O22" i="16" s="1"/>
  <c r="M22" i="16"/>
  <c r="L22" i="16"/>
  <c r="K22" i="16"/>
  <c r="N21" i="16"/>
  <c r="M21" i="16"/>
  <c r="L21" i="16"/>
  <c r="K21" i="16"/>
  <c r="O20" i="16"/>
  <c r="N20" i="16"/>
  <c r="M20" i="16"/>
  <c r="L20" i="16"/>
  <c r="K20" i="16"/>
  <c r="N19" i="16"/>
  <c r="M19" i="16"/>
  <c r="L19" i="16"/>
  <c r="K19" i="16"/>
  <c r="N18" i="16"/>
  <c r="M18" i="16"/>
  <c r="L18" i="16"/>
  <c r="K18" i="16"/>
  <c r="N17" i="16"/>
  <c r="M17" i="16"/>
  <c r="L17" i="16"/>
  <c r="K17" i="16"/>
  <c r="N16" i="16"/>
  <c r="M16" i="16"/>
  <c r="L16" i="16"/>
  <c r="K16" i="16"/>
  <c r="N15" i="16"/>
  <c r="M15" i="16"/>
  <c r="L15" i="16"/>
  <c r="O15" i="16" s="1"/>
  <c r="K15" i="16"/>
  <c r="N14" i="16"/>
  <c r="O14" i="16" s="1"/>
  <c r="M14" i="16"/>
  <c r="L14" i="16"/>
  <c r="K14" i="16"/>
  <c r="N13" i="16"/>
  <c r="M13" i="16"/>
  <c r="L13" i="16"/>
  <c r="K13" i="16"/>
  <c r="N12" i="16"/>
  <c r="M12" i="16"/>
  <c r="L12" i="16"/>
  <c r="K12" i="16"/>
  <c r="N11" i="16"/>
  <c r="M11" i="16"/>
  <c r="L11" i="16"/>
  <c r="K11" i="16"/>
  <c r="N10" i="16"/>
  <c r="O10" i="16" s="1"/>
  <c r="M10" i="16"/>
  <c r="L10" i="16"/>
  <c r="K10" i="16"/>
  <c r="N9" i="16"/>
  <c r="M9" i="16"/>
  <c r="L9" i="16"/>
  <c r="O9" i="16" s="1"/>
  <c r="K9" i="16"/>
  <c r="N23" i="14"/>
  <c r="O23" i="14" s="1"/>
  <c r="P23" i="14" s="1"/>
  <c r="M23" i="14"/>
  <c r="L23" i="14"/>
  <c r="K23" i="14"/>
  <c r="N22" i="14"/>
  <c r="M22" i="14"/>
  <c r="L22" i="14"/>
  <c r="K22" i="14"/>
  <c r="N21" i="14"/>
  <c r="O21" i="14" s="1"/>
  <c r="M21" i="14"/>
  <c r="L21" i="14"/>
  <c r="K21" i="14"/>
  <c r="N20" i="14"/>
  <c r="M20" i="14"/>
  <c r="L20" i="14"/>
  <c r="O20" i="14" s="1"/>
  <c r="K20" i="14"/>
  <c r="N19" i="14"/>
  <c r="O19" i="14" s="1"/>
  <c r="P19" i="14" s="1"/>
  <c r="M19" i="14"/>
  <c r="L19" i="14"/>
  <c r="K19" i="14"/>
  <c r="N18" i="14"/>
  <c r="M18" i="14"/>
  <c r="L18" i="14"/>
  <c r="K18" i="14"/>
  <c r="N17" i="14"/>
  <c r="O17" i="14" s="1"/>
  <c r="M17" i="14"/>
  <c r="L17" i="14"/>
  <c r="K17" i="14"/>
  <c r="N16" i="14"/>
  <c r="M16" i="14"/>
  <c r="L16" i="14"/>
  <c r="K16" i="14"/>
  <c r="N15" i="14"/>
  <c r="O15" i="14" s="1"/>
  <c r="M15" i="14"/>
  <c r="L15" i="14"/>
  <c r="K15" i="14"/>
  <c r="N14" i="14"/>
  <c r="M14" i="14"/>
  <c r="L14" i="14"/>
  <c r="K14" i="14"/>
  <c r="O13" i="14"/>
  <c r="N13" i="14"/>
  <c r="M13" i="14"/>
  <c r="L13" i="14"/>
  <c r="K13" i="14"/>
  <c r="N12" i="14"/>
  <c r="M12" i="14"/>
  <c r="L12" i="14"/>
  <c r="K12" i="14"/>
  <c r="N11" i="14"/>
  <c r="M11" i="14"/>
  <c r="L11" i="14"/>
  <c r="K11" i="14"/>
  <c r="N10" i="14"/>
  <c r="O10" i="14" s="1"/>
  <c r="M10" i="14"/>
  <c r="L10" i="14"/>
  <c r="K10" i="14"/>
  <c r="N9" i="14"/>
  <c r="M9" i="14"/>
  <c r="L9" i="14"/>
  <c r="K9" i="14"/>
  <c r="O23" i="13"/>
  <c r="P23" i="13" s="1"/>
  <c r="N23" i="13"/>
  <c r="M23" i="13"/>
  <c r="L23" i="13"/>
  <c r="K23" i="13"/>
  <c r="N22" i="13"/>
  <c r="O22" i="13" s="1"/>
  <c r="M22" i="13"/>
  <c r="L22" i="13"/>
  <c r="K22" i="13"/>
  <c r="N21" i="13"/>
  <c r="O21" i="13" s="1"/>
  <c r="P21" i="13" s="1"/>
  <c r="M21" i="13"/>
  <c r="L21" i="13"/>
  <c r="K21" i="13"/>
  <c r="O20" i="13"/>
  <c r="N20" i="13"/>
  <c r="M20" i="13"/>
  <c r="L20" i="13"/>
  <c r="K20" i="13"/>
  <c r="O19" i="13"/>
  <c r="P19" i="13" s="1"/>
  <c r="N19" i="13"/>
  <c r="M19" i="13"/>
  <c r="L19" i="13"/>
  <c r="K19" i="13"/>
  <c r="N18" i="13"/>
  <c r="O18" i="13" s="1"/>
  <c r="M18" i="13"/>
  <c r="L18" i="13"/>
  <c r="K18" i="13"/>
  <c r="N17" i="13"/>
  <c r="O17" i="13" s="1"/>
  <c r="M17" i="13"/>
  <c r="L17" i="13"/>
  <c r="K17" i="13"/>
  <c r="N16" i="13"/>
  <c r="O16" i="13" s="1"/>
  <c r="P16" i="13" s="1"/>
  <c r="M16" i="13"/>
  <c r="L16" i="13"/>
  <c r="K16" i="13"/>
  <c r="N15" i="13"/>
  <c r="O15" i="13" s="1"/>
  <c r="M15" i="13"/>
  <c r="L15" i="13"/>
  <c r="K15" i="13"/>
  <c r="N14" i="13"/>
  <c r="O14" i="13" s="1"/>
  <c r="M14" i="13"/>
  <c r="L14" i="13"/>
  <c r="K14" i="13"/>
  <c r="O13" i="13"/>
  <c r="N13" i="13"/>
  <c r="M13" i="13"/>
  <c r="L13" i="13"/>
  <c r="K13" i="13"/>
  <c r="N12" i="13"/>
  <c r="O12" i="13" s="1"/>
  <c r="P12" i="13" s="1"/>
  <c r="M12" i="13"/>
  <c r="L12" i="13"/>
  <c r="K12" i="13"/>
  <c r="N11" i="13"/>
  <c r="O11" i="13" s="1"/>
  <c r="M11" i="13"/>
  <c r="L11" i="13"/>
  <c r="K11" i="13"/>
  <c r="O10" i="13"/>
  <c r="N10" i="13"/>
  <c r="M10" i="13"/>
  <c r="L10" i="13"/>
  <c r="K10" i="13"/>
  <c r="N9" i="13"/>
  <c r="O9" i="13" s="1"/>
  <c r="P9" i="13" s="1"/>
  <c r="M9" i="13"/>
  <c r="L9" i="13"/>
  <c r="K9" i="13"/>
  <c r="N23" i="12"/>
  <c r="O23" i="12" s="1"/>
  <c r="P23" i="12" s="1"/>
  <c r="M23" i="12"/>
  <c r="L23" i="12"/>
  <c r="K23" i="12"/>
  <c r="N22" i="12"/>
  <c r="O22" i="12" s="1"/>
  <c r="M22" i="12"/>
  <c r="L22" i="12"/>
  <c r="K22" i="12"/>
  <c r="N21" i="12"/>
  <c r="O21" i="12" s="1"/>
  <c r="P21" i="12" s="1"/>
  <c r="M21" i="12"/>
  <c r="L21" i="12"/>
  <c r="K21" i="12"/>
  <c r="N20" i="12"/>
  <c r="M20" i="12"/>
  <c r="O20" i="12" s="1"/>
  <c r="L20" i="12"/>
  <c r="K20" i="12"/>
  <c r="N19" i="12"/>
  <c r="O19" i="12" s="1"/>
  <c r="P19" i="12" s="1"/>
  <c r="M19" i="12"/>
  <c r="L19" i="12"/>
  <c r="K19" i="12"/>
  <c r="N18" i="12"/>
  <c r="O18" i="12" s="1"/>
  <c r="M18" i="12"/>
  <c r="L18" i="12"/>
  <c r="K18" i="12"/>
  <c r="N17" i="12"/>
  <c r="O17" i="12" s="1"/>
  <c r="P17" i="12" s="1"/>
  <c r="M17" i="12"/>
  <c r="L17" i="12"/>
  <c r="K17" i="12"/>
  <c r="O16" i="12"/>
  <c r="P16" i="12" s="1"/>
  <c r="N16" i="12"/>
  <c r="M16" i="12"/>
  <c r="L16" i="12"/>
  <c r="K16" i="12"/>
  <c r="N15" i="12"/>
  <c r="M15" i="12"/>
  <c r="O15" i="12" s="1"/>
  <c r="L15" i="12"/>
  <c r="K15" i="12"/>
  <c r="N14" i="12"/>
  <c r="O14" i="12" s="1"/>
  <c r="M14" i="12"/>
  <c r="L14" i="12"/>
  <c r="K14" i="12"/>
  <c r="N13" i="12"/>
  <c r="O13" i="12" s="1"/>
  <c r="M13" i="12"/>
  <c r="L13" i="12"/>
  <c r="K13" i="12"/>
  <c r="N12" i="12"/>
  <c r="M12" i="12"/>
  <c r="O12" i="12" s="1"/>
  <c r="L12" i="12"/>
  <c r="K12" i="12"/>
  <c r="N11" i="12"/>
  <c r="O11" i="12" s="1"/>
  <c r="M11" i="12"/>
  <c r="L11" i="12"/>
  <c r="K11" i="12"/>
  <c r="N10" i="12"/>
  <c r="O10" i="12" s="1"/>
  <c r="M10" i="12"/>
  <c r="L10" i="12"/>
  <c r="K10" i="12"/>
  <c r="N9" i="12"/>
  <c r="M9" i="12"/>
  <c r="O9" i="12" s="1"/>
  <c r="P9" i="12" s="1"/>
  <c r="L9" i="12"/>
  <c r="K9" i="12"/>
  <c r="N23" i="11"/>
  <c r="M23" i="11"/>
  <c r="L23" i="11"/>
  <c r="K23" i="11"/>
  <c r="N22" i="11"/>
  <c r="O22" i="11" s="1"/>
  <c r="M22" i="11"/>
  <c r="L22" i="11"/>
  <c r="K22" i="11"/>
  <c r="N21" i="11"/>
  <c r="O21" i="11" s="1"/>
  <c r="M21" i="11"/>
  <c r="L21" i="11"/>
  <c r="K21" i="11"/>
  <c r="N20" i="11"/>
  <c r="M20" i="11"/>
  <c r="L20" i="11"/>
  <c r="O20" i="11" s="1"/>
  <c r="K20" i="11"/>
  <c r="N19" i="11"/>
  <c r="M19" i="11"/>
  <c r="L19" i="11"/>
  <c r="K19" i="11"/>
  <c r="N18" i="11"/>
  <c r="M18" i="11"/>
  <c r="L18" i="11"/>
  <c r="O18" i="11" s="1"/>
  <c r="K18" i="11"/>
  <c r="N17" i="11"/>
  <c r="M17" i="11"/>
  <c r="L17" i="11"/>
  <c r="K17" i="11"/>
  <c r="N16" i="11"/>
  <c r="O16" i="11" s="1"/>
  <c r="P16" i="11" s="1"/>
  <c r="M16" i="11"/>
  <c r="L16" i="11"/>
  <c r="K16" i="11"/>
  <c r="N15" i="11"/>
  <c r="M15" i="11"/>
  <c r="O15" i="11" s="1"/>
  <c r="L15" i="11"/>
  <c r="K15" i="11"/>
  <c r="N14" i="11"/>
  <c r="M14" i="11"/>
  <c r="L14" i="11"/>
  <c r="K14" i="11"/>
  <c r="N13" i="11"/>
  <c r="M13" i="11"/>
  <c r="L13" i="11"/>
  <c r="K13" i="11"/>
  <c r="N12" i="11"/>
  <c r="M12" i="11"/>
  <c r="O12" i="11" s="1"/>
  <c r="L12" i="11"/>
  <c r="K12" i="11"/>
  <c r="N11" i="11"/>
  <c r="M11" i="11"/>
  <c r="L11" i="11"/>
  <c r="K11" i="11"/>
  <c r="N10" i="11"/>
  <c r="M10" i="11"/>
  <c r="L10" i="11"/>
  <c r="K10" i="11"/>
  <c r="N9" i="11"/>
  <c r="M9" i="11"/>
  <c r="O9" i="11" s="1"/>
  <c r="L9" i="11"/>
  <c r="K9" i="11"/>
  <c r="N23" i="9"/>
  <c r="M23" i="9"/>
  <c r="L23" i="9"/>
  <c r="K23" i="9"/>
  <c r="N22" i="9"/>
  <c r="M22" i="9"/>
  <c r="O22" i="9" s="1"/>
  <c r="L22" i="9"/>
  <c r="K22" i="9"/>
  <c r="N21" i="9"/>
  <c r="O21" i="9" s="1"/>
  <c r="P21" i="9" s="1"/>
  <c r="M21" i="9"/>
  <c r="L21" i="9"/>
  <c r="K21" i="9"/>
  <c r="N20" i="9"/>
  <c r="M20" i="9"/>
  <c r="O20" i="9" s="1"/>
  <c r="L20" i="9"/>
  <c r="K20" i="9"/>
  <c r="N19" i="9"/>
  <c r="O19" i="9" s="1"/>
  <c r="P19" i="9" s="1"/>
  <c r="M19" i="9"/>
  <c r="L19" i="9"/>
  <c r="K19" i="9"/>
  <c r="N18" i="9"/>
  <c r="M18" i="9"/>
  <c r="L18" i="9"/>
  <c r="K18" i="9"/>
  <c r="N17" i="9"/>
  <c r="O17" i="9" s="1"/>
  <c r="M17" i="9"/>
  <c r="L17" i="9"/>
  <c r="K17" i="9"/>
  <c r="N16" i="9"/>
  <c r="O16" i="9" s="1"/>
  <c r="P16" i="9" s="1"/>
  <c r="M16" i="9"/>
  <c r="L16" i="9"/>
  <c r="K16" i="9"/>
  <c r="N15" i="9"/>
  <c r="M15" i="9"/>
  <c r="L15" i="9"/>
  <c r="K15" i="9"/>
  <c r="N14" i="9"/>
  <c r="M14" i="9"/>
  <c r="L14" i="9"/>
  <c r="K14" i="9"/>
  <c r="N13" i="9"/>
  <c r="O13" i="9" s="1"/>
  <c r="M13" i="9"/>
  <c r="L13" i="9"/>
  <c r="K13" i="9"/>
  <c r="N12" i="9"/>
  <c r="O12" i="9" s="1"/>
  <c r="M12" i="9"/>
  <c r="L12" i="9"/>
  <c r="K12" i="9"/>
  <c r="N11" i="9"/>
  <c r="M11" i="9"/>
  <c r="L11" i="9"/>
  <c r="K11" i="9"/>
  <c r="N10" i="9"/>
  <c r="O10" i="9" s="1"/>
  <c r="M10" i="9"/>
  <c r="L10" i="9"/>
  <c r="K10" i="9"/>
  <c r="N9" i="9"/>
  <c r="O9" i="9" s="1"/>
  <c r="M9" i="9"/>
  <c r="L9" i="9"/>
  <c r="K9" i="9"/>
  <c r="P23" i="8"/>
  <c r="N23" i="8"/>
  <c r="M23" i="8"/>
  <c r="L23" i="8"/>
  <c r="K23" i="8"/>
  <c r="N22" i="8"/>
  <c r="M22" i="8"/>
  <c r="L22" i="8"/>
  <c r="K22" i="8"/>
  <c r="N21" i="8"/>
  <c r="M21" i="8"/>
  <c r="L21" i="8"/>
  <c r="K21" i="8"/>
  <c r="N20" i="8"/>
  <c r="M20" i="8"/>
  <c r="L20" i="8"/>
  <c r="K20" i="8"/>
  <c r="N19" i="8"/>
  <c r="P19" i="8" s="1"/>
  <c r="M19" i="8"/>
  <c r="L19" i="8"/>
  <c r="K19" i="8"/>
  <c r="N18" i="8"/>
  <c r="M18" i="8"/>
  <c r="L18" i="8"/>
  <c r="K18" i="8"/>
  <c r="N17" i="8"/>
  <c r="M17" i="8"/>
  <c r="L17" i="8"/>
  <c r="K17" i="8"/>
  <c r="N16" i="8"/>
  <c r="P16" i="8" s="1"/>
  <c r="M16" i="8"/>
  <c r="L16" i="8"/>
  <c r="K16" i="8"/>
  <c r="N15" i="8"/>
  <c r="M15" i="8"/>
  <c r="L15" i="8"/>
  <c r="K15" i="8"/>
  <c r="N14" i="8"/>
  <c r="M14" i="8"/>
  <c r="L14" i="8"/>
  <c r="K14" i="8"/>
  <c r="N13" i="8"/>
  <c r="M13" i="8"/>
  <c r="L13" i="8"/>
  <c r="K13" i="8"/>
  <c r="N12" i="8"/>
  <c r="M12" i="8"/>
  <c r="L12" i="8"/>
  <c r="K12" i="8"/>
  <c r="N11" i="8"/>
  <c r="M11" i="8"/>
  <c r="L11" i="8"/>
  <c r="K11" i="8"/>
  <c r="N10" i="8"/>
  <c r="M10" i="8"/>
  <c r="L10" i="8"/>
  <c r="K10" i="8"/>
  <c r="N9" i="8"/>
  <c r="M9" i="8"/>
  <c r="L9" i="8"/>
  <c r="K9" i="8"/>
  <c r="O23" i="7"/>
  <c r="P23" i="7" s="1"/>
  <c r="N23" i="7"/>
  <c r="M23" i="7"/>
  <c r="L23" i="7"/>
  <c r="K23" i="7"/>
  <c r="N22" i="7"/>
  <c r="M22" i="7"/>
  <c r="L22" i="7"/>
  <c r="O22" i="7" s="1"/>
  <c r="K22" i="7"/>
  <c r="N21" i="7"/>
  <c r="M21" i="7"/>
  <c r="O21" i="7" s="1"/>
  <c r="L21" i="7"/>
  <c r="K21" i="7"/>
  <c r="O20" i="7"/>
  <c r="N20" i="7"/>
  <c r="M20" i="7"/>
  <c r="L20" i="7"/>
  <c r="K20" i="7"/>
  <c r="N19" i="7"/>
  <c r="O19" i="7" s="1"/>
  <c r="P19" i="7" s="1"/>
  <c r="M19" i="7"/>
  <c r="L19" i="7"/>
  <c r="K19" i="7"/>
  <c r="N18" i="7"/>
  <c r="M18" i="7"/>
  <c r="O18" i="7" s="1"/>
  <c r="L18" i="7"/>
  <c r="K18" i="7"/>
  <c r="N17" i="7"/>
  <c r="O17" i="7" s="1"/>
  <c r="M17" i="7"/>
  <c r="L17" i="7"/>
  <c r="K17" i="7"/>
  <c r="N16" i="7"/>
  <c r="O16" i="7" s="1"/>
  <c r="P16" i="7" s="1"/>
  <c r="M16" i="7"/>
  <c r="L16" i="7"/>
  <c r="K16" i="7"/>
  <c r="N15" i="7"/>
  <c r="O15" i="7" s="1"/>
  <c r="M15" i="7"/>
  <c r="L15" i="7"/>
  <c r="K15" i="7"/>
  <c r="N14" i="7"/>
  <c r="O14" i="7" s="1"/>
  <c r="M14" i="7"/>
  <c r="L14" i="7"/>
  <c r="K14" i="7"/>
  <c r="N13" i="7"/>
  <c r="O13" i="7" s="1"/>
  <c r="M13" i="7"/>
  <c r="L13" i="7"/>
  <c r="K13" i="7"/>
  <c r="N12" i="7"/>
  <c r="O12" i="7" s="1"/>
  <c r="M12" i="7"/>
  <c r="L12" i="7"/>
  <c r="K12" i="7"/>
  <c r="N11" i="7"/>
  <c r="O11" i="7" s="1"/>
  <c r="M11" i="7"/>
  <c r="L11" i="7"/>
  <c r="K11" i="7"/>
  <c r="N10" i="7"/>
  <c r="O10" i="7" s="1"/>
  <c r="M10" i="7"/>
  <c r="L10" i="7"/>
  <c r="K10" i="7"/>
  <c r="N9" i="7"/>
  <c r="O9" i="7" s="1"/>
  <c r="M9" i="7"/>
  <c r="L9" i="7"/>
  <c r="K9" i="7"/>
  <c r="N23" i="6"/>
  <c r="M23" i="6"/>
  <c r="L23" i="6"/>
  <c r="K23" i="6"/>
  <c r="N22" i="6"/>
  <c r="M22" i="6"/>
  <c r="L22" i="6"/>
  <c r="K22" i="6"/>
  <c r="N21" i="6"/>
  <c r="M21" i="6"/>
  <c r="L21" i="6"/>
  <c r="K21" i="6"/>
  <c r="N20" i="6"/>
  <c r="M20" i="6"/>
  <c r="L20" i="6"/>
  <c r="K20" i="6"/>
  <c r="N19" i="6"/>
  <c r="M19" i="6"/>
  <c r="L19" i="6"/>
  <c r="K19" i="6"/>
  <c r="N18" i="6"/>
  <c r="M18" i="6"/>
  <c r="L18" i="6"/>
  <c r="K18" i="6"/>
  <c r="N17" i="6"/>
  <c r="O17" i="6" s="1"/>
  <c r="M17" i="6"/>
  <c r="L17" i="6"/>
  <c r="K17" i="6"/>
  <c r="N16" i="6"/>
  <c r="O16" i="6" s="1"/>
  <c r="P16" i="6" s="1"/>
  <c r="M16" i="6"/>
  <c r="L16" i="6"/>
  <c r="K16" i="6"/>
  <c r="N15" i="6"/>
  <c r="M15" i="6"/>
  <c r="L15" i="6"/>
  <c r="K15" i="6"/>
  <c r="N14" i="6"/>
  <c r="M14" i="6"/>
  <c r="L14" i="6"/>
  <c r="K14" i="6"/>
  <c r="O21" i="6"/>
  <c r="O18" i="6"/>
  <c r="N13" i="6"/>
  <c r="O13" i="6" s="1"/>
  <c r="M13" i="6"/>
  <c r="L13" i="6"/>
  <c r="K13" i="6"/>
  <c r="N12" i="6"/>
  <c r="O12" i="6" s="1"/>
  <c r="M12" i="6"/>
  <c r="L12" i="6"/>
  <c r="K12" i="6"/>
  <c r="N11" i="6"/>
  <c r="O11" i="6" s="1"/>
  <c r="M11" i="6"/>
  <c r="L11" i="6"/>
  <c r="K11" i="6"/>
  <c r="N10" i="6"/>
  <c r="O10" i="6" s="1"/>
  <c r="M10" i="6"/>
  <c r="L10" i="6"/>
  <c r="K10" i="6"/>
  <c r="N9" i="6"/>
  <c r="O9" i="6" s="1"/>
  <c r="M9" i="6"/>
  <c r="L9" i="6"/>
  <c r="K9" i="6"/>
  <c r="M17" i="5"/>
  <c r="N24" i="5"/>
  <c r="M24" i="5"/>
  <c r="O24" i="5" s="1"/>
  <c r="P24" i="5" s="1"/>
  <c r="L24" i="5"/>
  <c r="K24" i="5"/>
  <c r="N23" i="5"/>
  <c r="M23" i="5"/>
  <c r="O23" i="5" s="1"/>
  <c r="L23" i="5"/>
  <c r="K23" i="5"/>
  <c r="N22" i="5"/>
  <c r="M22" i="5"/>
  <c r="L22" i="5"/>
  <c r="O22" i="5" s="1"/>
  <c r="K22" i="5"/>
  <c r="N21" i="5"/>
  <c r="M21" i="5"/>
  <c r="L21" i="5"/>
  <c r="K21" i="5"/>
  <c r="N20" i="5"/>
  <c r="M20" i="5"/>
  <c r="L20" i="5"/>
  <c r="K20" i="5"/>
  <c r="N19" i="5"/>
  <c r="M19" i="5"/>
  <c r="O19" i="5" s="1"/>
  <c r="L19" i="5"/>
  <c r="K19" i="5"/>
  <c r="N18" i="5"/>
  <c r="M18" i="5"/>
  <c r="L18" i="5"/>
  <c r="K18" i="5"/>
  <c r="N17" i="5"/>
  <c r="L17" i="5"/>
  <c r="K17" i="5"/>
  <c r="N16" i="5"/>
  <c r="O16" i="5" s="1"/>
  <c r="M16" i="5"/>
  <c r="L16" i="5"/>
  <c r="K16" i="5"/>
  <c r="N15" i="5"/>
  <c r="M15" i="5"/>
  <c r="L15" i="5"/>
  <c r="K15" i="5"/>
  <c r="N14" i="5"/>
  <c r="M14" i="5"/>
  <c r="L14" i="5"/>
  <c r="O14" i="5" s="1"/>
  <c r="K14" i="5"/>
  <c r="N13" i="5"/>
  <c r="M13" i="5"/>
  <c r="O13" i="5" s="1"/>
  <c r="L13" i="5"/>
  <c r="K13" i="5"/>
  <c r="N12" i="5"/>
  <c r="M12" i="5"/>
  <c r="O12" i="5" s="1"/>
  <c r="L12" i="5"/>
  <c r="K12" i="5"/>
  <c r="N11" i="5"/>
  <c r="M11" i="5"/>
  <c r="L11" i="5"/>
  <c r="K11" i="5"/>
  <c r="N10" i="5"/>
  <c r="M10" i="5"/>
  <c r="L10" i="5"/>
  <c r="K10" i="5"/>
  <c r="O11" i="5"/>
  <c r="M22" i="4"/>
  <c r="N22" i="4" s="1"/>
  <c r="M21" i="4"/>
  <c r="M20" i="4"/>
  <c r="M19" i="4"/>
  <c r="M18" i="4"/>
  <c r="M17" i="4"/>
  <c r="M16" i="4"/>
  <c r="M15" i="4"/>
  <c r="N15" i="4" s="1"/>
  <c r="M14" i="4"/>
  <c r="M13" i="4"/>
  <c r="M12" i="4"/>
  <c r="M11" i="4"/>
  <c r="M10" i="4"/>
  <c r="M9" i="4"/>
  <c r="M8" i="4"/>
  <c r="P9" i="33" l="1"/>
  <c r="U9" i="33"/>
  <c r="J33" i="3" s="1"/>
  <c r="P12" i="34"/>
  <c r="P9" i="34"/>
  <c r="U9" i="34"/>
  <c r="J34" i="3" s="1"/>
  <c r="U9" i="32"/>
  <c r="J32" i="3" s="1"/>
  <c r="P9" i="32"/>
  <c r="P12" i="32"/>
  <c r="P9" i="31"/>
  <c r="U9" i="31"/>
  <c r="J31" i="3" s="1"/>
  <c r="P17" i="30"/>
  <c r="P21" i="30"/>
  <c r="P12" i="30"/>
  <c r="U9" i="30"/>
  <c r="J30" i="3" s="1"/>
  <c r="P21" i="28"/>
  <c r="P9" i="28"/>
  <c r="U9" i="28"/>
  <c r="J28" i="3" s="1"/>
  <c r="P9" i="27"/>
  <c r="U9" i="27"/>
  <c r="J27" i="3" s="1"/>
  <c r="U9" i="26"/>
  <c r="J26" i="3" s="1"/>
  <c r="P9" i="26"/>
  <c r="P12" i="26"/>
  <c r="P21" i="26"/>
  <c r="O21" i="25"/>
  <c r="P21" i="25" s="1"/>
  <c r="O12" i="25"/>
  <c r="P12" i="25" s="1"/>
  <c r="O18" i="25"/>
  <c r="O14" i="25"/>
  <c r="O16" i="25"/>
  <c r="P16" i="25" s="1"/>
  <c r="O11" i="25"/>
  <c r="P9" i="25" s="1"/>
  <c r="O17" i="25"/>
  <c r="O23" i="24"/>
  <c r="P23" i="24" s="1"/>
  <c r="P21" i="24"/>
  <c r="O17" i="24"/>
  <c r="O12" i="24"/>
  <c r="P12" i="24" s="1"/>
  <c r="O18" i="24"/>
  <c r="O20" i="24"/>
  <c r="P19" i="24" s="1"/>
  <c r="O9" i="24"/>
  <c r="O22" i="24"/>
  <c r="O11" i="24"/>
  <c r="O21" i="22"/>
  <c r="P21" i="22" s="1"/>
  <c r="O23" i="22"/>
  <c r="P23" i="22" s="1"/>
  <c r="O12" i="22"/>
  <c r="P12" i="22" s="1"/>
  <c r="O18" i="22"/>
  <c r="P17" i="22" s="1"/>
  <c r="O9" i="22"/>
  <c r="O11" i="22"/>
  <c r="O13" i="18"/>
  <c r="O19" i="18"/>
  <c r="P19" i="18" s="1"/>
  <c r="O21" i="18"/>
  <c r="O10" i="18"/>
  <c r="P9" i="18" s="1"/>
  <c r="O23" i="18"/>
  <c r="P23" i="18" s="1"/>
  <c r="O12" i="18"/>
  <c r="P12" i="18" s="1"/>
  <c r="O22" i="18"/>
  <c r="O23" i="16"/>
  <c r="P23" i="16" s="1"/>
  <c r="O11" i="16"/>
  <c r="O13" i="16"/>
  <c r="O17" i="16"/>
  <c r="O19" i="16"/>
  <c r="P19" i="16" s="1"/>
  <c r="O21" i="16"/>
  <c r="P21" i="16" s="1"/>
  <c r="O12" i="16"/>
  <c r="O16" i="16"/>
  <c r="P16" i="16" s="1"/>
  <c r="O18" i="16"/>
  <c r="P17" i="16" s="1"/>
  <c r="O12" i="14"/>
  <c r="O14" i="14"/>
  <c r="O16" i="14"/>
  <c r="P16" i="14" s="1"/>
  <c r="O18" i="14"/>
  <c r="O9" i="14"/>
  <c r="O22" i="14"/>
  <c r="P21" i="14" s="1"/>
  <c r="O11" i="14"/>
  <c r="P9" i="14" s="1"/>
  <c r="O11" i="11"/>
  <c r="O13" i="11"/>
  <c r="O23" i="11"/>
  <c r="P23" i="11" s="1"/>
  <c r="O17" i="11"/>
  <c r="O19" i="11"/>
  <c r="P19" i="11" s="1"/>
  <c r="O10" i="11"/>
  <c r="P9" i="11" s="1"/>
  <c r="O14" i="11"/>
  <c r="O18" i="9"/>
  <c r="P17" i="9" s="1"/>
  <c r="O11" i="9"/>
  <c r="P9" i="9" s="1"/>
  <c r="O15" i="9"/>
  <c r="O23" i="9"/>
  <c r="P23" i="9" s="1"/>
  <c r="O14" i="9"/>
  <c r="P12" i="9" s="1"/>
  <c r="R8" i="4"/>
  <c r="J3" i="3" s="1"/>
  <c r="P9" i="21"/>
  <c r="P21" i="21"/>
  <c r="P9" i="19"/>
  <c r="P17" i="19"/>
  <c r="P19" i="19"/>
  <c r="P21" i="19"/>
  <c r="P9" i="16"/>
  <c r="P12" i="16"/>
  <c r="P17" i="14"/>
  <c r="P17" i="13"/>
  <c r="P12" i="12"/>
  <c r="P12" i="11"/>
  <c r="P17" i="11"/>
  <c r="P21" i="11"/>
  <c r="P9" i="8"/>
  <c r="P17" i="8"/>
  <c r="P21" i="8"/>
  <c r="P12" i="8"/>
  <c r="P12" i="7"/>
  <c r="P9" i="7"/>
  <c r="P21" i="7"/>
  <c r="P17" i="7"/>
  <c r="O23" i="6"/>
  <c r="P23" i="6" s="1"/>
  <c r="O22" i="6"/>
  <c r="O20" i="6"/>
  <c r="O19" i="6"/>
  <c r="O15" i="6"/>
  <c r="O14" i="6"/>
  <c r="P21" i="6"/>
  <c r="P9" i="6"/>
  <c r="P17" i="6"/>
  <c r="P22" i="5"/>
  <c r="O21" i="5"/>
  <c r="O20" i="5"/>
  <c r="O18" i="5"/>
  <c r="P18" i="5" s="1"/>
  <c r="O17" i="5"/>
  <c r="P17" i="5" s="1"/>
  <c r="O15" i="5"/>
  <c r="P13" i="5" s="1"/>
  <c r="O10" i="5"/>
  <c r="P10" i="5" s="1"/>
  <c r="N18" i="4"/>
  <c r="N16" i="4"/>
  <c r="N11" i="4"/>
  <c r="N8" i="4"/>
  <c r="N20" i="4"/>
  <c r="U9" i="25" l="1"/>
  <c r="J25" i="3" s="1"/>
  <c r="P17" i="25"/>
  <c r="P9" i="24"/>
  <c r="U9" i="24"/>
  <c r="J24" i="3" s="1"/>
  <c r="P17" i="24"/>
  <c r="U9" i="22"/>
  <c r="J22" i="3" s="1"/>
  <c r="P9" i="22"/>
  <c r="P21" i="18"/>
  <c r="U9" i="18"/>
  <c r="J18" i="3" s="1"/>
  <c r="U9" i="16"/>
  <c r="J16" i="3" s="1"/>
  <c r="U9" i="14"/>
  <c r="J14" i="3" s="1"/>
  <c r="P12" i="14"/>
  <c r="U9" i="11"/>
  <c r="J10" i="3" s="1"/>
  <c r="U9" i="9"/>
  <c r="J8" i="3" s="1"/>
  <c r="P19" i="6"/>
  <c r="P12" i="6"/>
  <c r="P20" i="5"/>
  <c r="E35" i="3" l="1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</calcChain>
</file>

<file path=xl/sharedStrings.xml><?xml version="1.0" encoding="utf-8"?>
<sst xmlns="http://schemas.openxmlformats.org/spreadsheetml/2006/main" count="7856" uniqueCount="2066">
  <si>
    <t>Fatores</t>
  </si>
  <si>
    <t>F1</t>
  </si>
  <si>
    <t>F2</t>
  </si>
  <si>
    <t>F3</t>
  </si>
  <si>
    <t>F4</t>
  </si>
  <si>
    <t>F5</t>
  </si>
  <si>
    <t>F6</t>
  </si>
  <si>
    <t>F7</t>
  </si>
  <si>
    <t>75.A Unidade Escolar ofereceu, no último ano letivo, cursos de formação para professores(as) e demais funcionários(as) da escola sobre conteúdos referentes às relações raciais e a implementação da Lei n. 10.639/2003?</t>
  </si>
  <si>
    <t>Frequência</t>
  </si>
  <si>
    <t>Porcentual</t>
  </si>
  <si>
    <t>Porcentagem válida</t>
  </si>
  <si>
    <t>Porcentagem acumulativa</t>
  </si>
  <si>
    <t>Válido</t>
  </si>
  <si>
    <t>não</t>
  </si>
  <si>
    <t>sim</t>
  </si>
  <si>
    <t>Total</t>
  </si>
  <si>
    <t>76.Essa Unidade Escolar ofereceu, no último ano letivo, cursos de formação para professores(as) e demais funcionários(as) da escola sobre conteúdos referentes às relações étnico-raciais e a implementação da Lei n. 11.645/2008?</t>
  </si>
  <si>
    <t>77.Nessa Unidade Escolar foi realizada alguma formação, encontro ou reunião que instigasse a reflexão, por parte dos profissionais da educação, sobre seu pertencimento étnico-racial (ser branco, ser negro, ser terena, ser guarani, etc.)?</t>
  </si>
  <si>
    <t>63.Nessa Unidade Escolar desenvolvem-se pesquisas com entidades e/ou ativistas de movimentos sociais que estimulem os(as) estudantes a conhecerem a história da População Negra do Brasil?</t>
  </si>
  <si>
    <t>64.Nessa Unidade Escolar desenvolvem-se pesquisas com entidades e/ou ativistas de movimentos sociais que estimulem os(as) estudantes a conhecerem a história da População Indígena brasileira?</t>
  </si>
  <si>
    <t>911.O Projeto Político Pedagógico cita a temática da Educação das Relações Étnico-Raciais e/ou o ensino de História e Cultura Afro-brasileira, africana e indígena?</t>
  </si>
  <si>
    <t>93.O Projeto Político Pedagógico explicita o compromisso com uma educação de valorização da diversidade étnico-racial e antirracista na Unidade Escolar?</t>
  </si>
  <si>
    <t>1072.Há algum tipo de discussão/denúncia sobre a existência de racismo, discriminação e/ou preconceito étnico e/ou racial em livros didáticos utilizados pelos estudantes?</t>
  </si>
  <si>
    <t>ausente</t>
  </si>
  <si>
    <t>102.Existem, na Unidade Escolar, livros de literatura infantil e/ou infanto-juvenil com personagens protagonistas negros?</t>
  </si>
  <si>
    <t>103.Existem, na Unidade Escolar, livros de literatura infantil e/ou infanto-juvenil, com personagens protagonistas indígenas?</t>
  </si>
  <si>
    <t>59.Há atividades que envolvam a Comunidade Escolar em Jogos, Gincanas e/ou Brincadeiras, e que tenha sua origem reconhecida como sendo de alguma etnia Indígena brasileira?</t>
  </si>
  <si>
    <t>510.Há atividades que envolvam a Comunidade Escolar em Jogos, Gincanas e/ou Brincadeiras, e tenha sua origem reconhecida como sendo de algum país do continente Africano e/ou da cultura afro-brasileira?</t>
  </si>
  <si>
    <t>56.Os Materiais bibliográficos disponibilizados na escola para uso dos(as) professores(as) e estudantes possibilitam o trabalho com referenciais sobre a diversidade étnica da População Indígena?</t>
  </si>
  <si>
    <t>57.Os Materiais bibliográficos disponibilizados na escola para uso dos(as) professores(as) e estudantes possibilitam o trabalho com referenciais sobre a diversidade e riqueza histórico-cultural da População Negra?</t>
  </si>
  <si>
    <t>86.Na Unidade Escolar, há registro de projetos (disciplinares ou interdisciplinares) e/ou de trabalhos pedagógicos que já utilizaram ou utilizam os materiais para a Educação das Relações Étnico-Raciais existentes na escola?</t>
  </si>
  <si>
    <t>variável</t>
  </si>
  <si>
    <t>Ausente</t>
  </si>
  <si>
    <t>N (respondente total)</t>
  </si>
  <si>
    <t>E (indicador por variável)</t>
  </si>
  <si>
    <t>E (total fator)</t>
  </si>
  <si>
    <t>Peso atribuído</t>
  </si>
  <si>
    <t xml:space="preserve">     </t>
  </si>
  <si>
    <t>NÚCLEO REGIONAL</t>
  </si>
  <si>
    <t>ESCOLAS ESTADUAIS RESPONDENTES</t>
  </si>
  <si>
    <t>APUCARANA</t>
  </si>
  <si>
    <t>AREA METROP.NOR</t>
  </si>
  <si>
    <t>AREA METROP.SUL</t>
  </si>
  <si>
    <t>ASSIS CHATEAUBR</t>
  </si>
  <si>
    <t>CAMPO MOURAO</t>
  </si>
  <si>
    <t>CASCAVEL</t>
  </si>
  <si>
    <t>CIANORTE</t>
  </si>
  <si>
    <t>CORNELIO PROCOP</t>
  </si>
  <si>
    <t>CURITIBA</t>
  </si>
  <si>
    <t>DOIS VIZINHOS</t>
  </si>
  <si>
    <t>FOZ DO IGUACU</t>
  </si>
  <si>
    <t>FRANCISCO BELTR</t>
  </si>
  <si>
    <t>GOIOERE</t>
  </si>
  <si>
    <t>GUARAPUAVA</t>
  </si>
  <si>
    <t>IBAITI</t>
  </si>
  <si>
    <t>IRATI</t>
  </si>
  <si>
    <t>IVAIPORA</t>
  </si>
  <si>
    <t>JACAREZINHO</t>
  </si>
  <si>
    <t>LARANJEIRAS DO</t>
  </si>
  <si>
    <t>LOANDA</t>
  </si>
  <si>
    <t>LONDRINA</t>
  </si>
  <si>
    <t>MARINGA</t>
  </si>
  <si>
    <t>PARANAGUA</t>
  </si>
  <si>
    <t>PARANAVAI</t>
  </si>
  <si>
    <t>PATO BRANCO</t>
  </si>
  <si>
    <t>PITANGA</t>
  </si>
  <si>
    <t>PONTA GROSSA</t>
  </si>
  <si>
    <t>TELEMACO BORBA</t>
  </si>
  <si>
    <t>TOLEDO</t>
  </si>
  <si>
    <t>UMUARAMA</t>
  </si>
  <si>
    <t>UNIAO DA VITORI</t>
  </si>
  <si>
    <t>WENCESLAU BRAZ</t>
  </si>
  <si>
    <t>Sim</t>
  </si>
  <si>
    <t>Não</t>
  </si>
  <si>
    <t>Irrisória (0 - 0,19</t>
  </si>
  <si>
    <t>Moderada (0,40 - 0,69)</t>
  </si>
  <si>
    <t>Representativa (0,70 - 0,89)</t>
  </si>
  <si>
    <t>Expressiva (0,90 - 1,00)</t>
  </si>
  <si>
    <t>Escala Interpretativa</t>
  </si>
  <si>
    <t>Indicador de Verificação geral</t>
  </si>
  <si>
    <t>ERER NRE AREA METRO NORTE</t>
  </si>
  <si>
    <t>E</t>
  </si>
  <si>
    <t>ERER NRE APUCARANA</t>
  </si>
  <si>
    <t>ERER NRE AREA WENCESLAU BRAZ</t>
  </si>
  <si>
    <t>ERER NRE UNIAO DA VITORIA</t>
  </si>
  <si>
    <t>ERER NRE UMUARAMA</t>
  </si>
  <si>
    <t>ERER NRE TOLEDO</t>
  </si>
  <si>
    <t>ERER NRE TELEMACO BORBA</t>
  </si>
  <si>
    <t>ERER NRE PONTA GROSSA</t>
  </si>
  <si>
    <t>ERER NRE PITANGA</t>
  </si>
  <si>
    <t>ERER NRE PATO BRANCO</t>
  </si>
  <si>
    <t>ERER NRE PARANAVAI</t>
  </si>
  <si>
    <t>ERER NRE PARANAGUA</t>
  </si>
  <si>
    <t>ERER NRE MARINGA</t>
  </si>
  <si>
    <t>ERER NRE LOANDA</t>
  </si>
  <si>
    <t>ERER NRE LARANGEIRAS DO SUL</t>
  </si>
  <si>
    <t>ERER NRE JACAREZINHO</t>
  </si>
  <si>
    <t>ERER NRE IVAIPORA</t>
  </si>
  <si>
    <t>ERER NRE IRATI</t>
  </si>
  <si>
    <t>ERER NRE IBAITI</t>
  </si>
  <si>
    <t>ERER NRE GUARAPUAVA</t>
  </si>
  <si>
    <t>ERER NRE GOIOERE</t>
  </si>
  <si>
    <t>ERER NRE FCO BELTRAO</t>
  </si>
  <si>
    <t>ERER NRE FOZ DO IGUAÇU</t>
  </si>
  <si>
    <t>ERER NRE DOIS VIZINHOS</t>
  </si>
  <si>
    <t>ERER NRE CURITIBA</t>
  </si>
  <si>
    <t>ERER NRE CORNELIO PROCOPIO</t>
  </si>
  <si>
    <t>ERER NRE CIANORTE</t>
  </si>
  <si>
    <t>ERER NRE CASCAVEL</t>
  </si>
  <si>
    <t>ERER NRE CAMPO MOURÃO</t>
  </si>
  <si>
    <t>ERER NRE ASSIS CHATEAUBR</t>
  </si>
  <si>
    <t>ERER NRE AREA METRO SUL</t>
  </si>
  <si>
    <t>% DE RESPOSTAS</t>
  </si>
  <si>
    <t>ESCOLAS ESTADUAIS ATIVAS 2018</t>
  </si>
  <si>
    <t>SÍNTESE DOS FATORES DE ANÁLISE</t>
  </si>
  <si>
    <t>E (Fator de Análise)</t>
  </si>
  <si>
    <t>NRE DE IDENTIFICAÇÃO</t>
  </si>
  <si>
    <t>Escala Interpretativa da proposição de ações para a ERER</t>
  </si>
  <si>
    <t xml:space="preserve">QUESTÕES UTILIZADAS PARA FORMAÇÃO DOS FATORES DE ANÁLISE </t>
  </si>
  <si>
    <t xml:space="preserve">MUNICÍPIOS RESPONDENTES </t>
  </si>
  <si>
    <t xml:space="preserve">ESCOLAS RESPONDENTES </t>
  </si>
  <si>
    <t>Localização da Unidade Escolar</t>
  </si>
  <si>
    <t>Localização diferencia da Unidade Escolar</t>
  </si>
  <si>
    <t>Quesito cor/raça no cadastro das/os profissionais</t>
  </si>
  <si>
    <t>Quesito cor/raça no cadastro das/os estudantes</t>
  </si>
  <si>
    <t>Zona Urbana</t>
  </si>
  <si>
    <t>Não se aplica</t>
  </si>
  <si>
    <t>Zona Rural</t>
  </si>
  <si>
    <t>Terra indígena</t>
  </si>
  <si>
    <t>Principal modalidade de Educação adotada na Unidade Escolar</t>
  </si>
  <si>
    <t>Etapas de Ensino atendidos pela Unidade Escolar</t>
  </si>
  <si>
    <t>Educação Básica (Currículo Comum Nacional)</t>
  </si>
  <si>
    <t>Educação do Campo</t>
  </si>
  <si>
    <t>Educação Indígena</t>
  </si>
  <si>
    <t>Educação Profissional Técnica de Nível Médio</t>
  </si>
  <si>
    <t>NRE APUCARANA</t>
  </si>
  <si>
    <t>ARAPONGAS</t>
  </si>
  <si>
    <t>BOM SUCESSO</t>
  </si>
  <si>
    <t>BORRAZOPOLIS</t>
  </si>
  <si>
    <t>CALIFORNIA</t>
  </si>
  <si>
    <t>CAMBIRA</t>
  </si>
  <si>
    <t>CRUZMALTINA</t>
  </si>
  <si>
    <t>FAXINAL</t>
  </si>
  <si>
    <t>JANDAIA DO SUL</t>
  </si>
  <si>
    <t>KALORE</t>
  </si>
  <si>
    <t>MARILANDIA DO SUL</t>
  </si>
  <si>
    <t>MARUMBI</t>
  </si>
  <si>
    <t>MAUA DA SERRA</t>
  </si>
  <si>
    <t>NOVO ITACOLOMI</t>
  </si>
  <si>
    <t>RIO BOM</t>
  </si>
  <si>
    <t>SABAUDIA</t>
  </si>
  <si>
    <t>Escola Estadual Professor Francisco Antonio de Sousa</t>
  </si>
  <si>
    <t>ESCOLA ESTADUAL PROFESSOR AUGUSTO BAHLS-EF</t>
  </si>
  <si>
    <t>ESCOLA ESTADUAL HUMBERTO DE ALENCAR CASTELO BRANCO. ENSINO FUNDAMENTAL.</t>
  </si>
  <si>
    <t>ESCOLA ESTADUAL DO CAMPO JOSÉ FERREIRA DINIZ</t>
  </si>
  <si>
    <t>Escola Estadual do Campo Humberto de Alencar Castelo Branco - Ensino Fundamental</t>
  </si>
  <si>
    <t>COLEGIO ESTADUAL WALFREDO SILVEIRA CORREA - EFM</t>
  </si>
  <si>
    <t>COLEGIO ESTADUAL VALE DO SABER</t>
  </si>
  <si>
    <t>COLEGIO ESTADUAL UNIDADE POLO ENSINO FUNDAMENTAL E MEDIO</t>
  </si>
  <si>
    <t>COLEGIO ESTADUAL UNIDADE POLO - ENSINO FUNDAMENTAL E MÉDIO</t>
  </si>
  <si>
    <t>COLEGIO ESTADUAL TOME DE SOUZA ENSINO FUNDAMENTAL E MEDIO</t>
  </si>
  <si>
    <t>COLEGIO ESTADUAL TALITA BRESOLIN - ENSINO FUNDAMENTAL E MÉDIO</t>
  </si>
  <si>
    <t>Colégio Estadual Tadashi Enomoto</t>
  </si>
  <si>
    <t>COLEGIO ESTADUAL SÃO BARTOLOMEU ENSINO FUNDAMENTAL E MÉDIO</t>
  </si>
  <si>
    <t>COLEGIO ESTADUAL SABAUDIA - EFM</t>
  </si>
  <si>
    <t>COLEGIO ESTADUAL RUI BARBOSA - ENSINO FUNDAMENTAL E MEDIO</t>
  </si>
  <si>
    <t>COLEGIO ESTADUAL ROSA DELUCIA CALSAVARA.</t>
  </si>
  <si>
    <t>COLÉGIO ESTADUAL PROFESSORA REGINA CÉLIA ALVES DOS SANTOS DOMIT</t>
  </si>
  <si>
    <t>COLEGIO ESTADUAL PROFESSORA NADIR MENDES MONTANHA</t>
  </si>
  <si>
    <t>COLEGIO ESTADUAL PROFESSORA MARIA MUZIOL JAROSKIEVICZ-EFM</t>
  </si>
  <si>
    <t>COLEGIO ESTADUAL PROFESSOR ANESIO ALVES DE AZEVEDO</t>
  </si>
  <si>
    <t>COLEGIO ESTADUAL PREFEITO CARLOS MASSARETTO ENSINO FUNDAMENTAL E MEDIO</t>
  </si>
  <si>
    <t>COLEGIO ESTADUAL POLIVALENTE DE APUCARANA - ENSINO FUNDAMENTAL E MEDIO</t>
  </si>
  <si>
    <t>Colégio Estadual Padre José Canale EFM</t>
  </si>
  <si>
    <t>COLEGIO ESTADUAL PADRE ANGELO CASAGRANDE-ENS.FUND.MEDIO E NORMAL</t>
  </si>
  <si>
    <t>COLEGIO ESTADUAL OSMAR GUARACY FREIRE - EFM E PROFISSIONALIZANTE</t>
  </si>
  <si>
    <t>Colégio Estadual Olavo Bilac Ensino Fundamental e Médio</t>
  </si>
  <si>
    <t>COLEGIO ESTADUAL NILO CAIRO EFM e FD</t>
  </si>
  <si>
    <t>COLÉGIO ESTADUAL MARUMBI</t>
  </si>
  <si>
    <t>COLÉGIO ESTADUAL MARQUÊS DE CARAVELAS - ENSINO FUNDAMENTAL E MÉDIO</t>
  </si>
  <si>
    <t>Colegio Estadual Jose de Anchieta - EFM</t>
  </si>
  <si>
    <t>COLEGIO ESTADUAL JOAO PLATH - EFMN</t>
  </si>
  <si>
    <t>Colegio Estadual Joao Paulo I</t>
  </si>
  <si>
    <t>Colégio Estadual Jandaia do Sul - Ensino Fundamental, Medio e Profissional.</t>
  </si>
  <si>
    <t>COLEGIO ESTADUAL IVANILDE DE NORONHA - ENSINO FUNDAMENTAL E MEDIO</t>
  </si>
  <si>
    <t>COLEGIO ESTADUAL HERMINIA  ROLIM LUPION - ENSINO FUNDAMENTAL E MEDIO</t>
  </si>
  <si>
    <t>COLEGIO ESTADUAL HEITOR CAVALCANTI DE ALENCAR FURTADO</t>
  </si>
  <si>
    <t>Colégio Estadual Francisco Ferreira Bastos</t>
  </si>
  <si>
    <t>COLEGIO ESTADUAL EMILIO DE MENEZES - ENSINO FUNDAMENTAL, MEDIO E NORMAL.</t>
  </si>
  <si>
    <t>COLÉGIO ESTADUAL DR. REBOUCAS - ENSINO FUNDAMENTAL E MÉDIO</t>
  </si>
  <si>
    <t>Colégio Estadual do Campo Tancredo Neves - Ensino Fundamental -Anos Finais e Ensino Médio</t>
  </si>
  <si>
    <t>COLEGIO ESTADUAL DO CAMPO PROFESSORA GODOMA BEVILACQUA DE OLIVEIRA</t>
  </si>
  <si>
    <t>COLEGIO ESTADUAL DO CAMPO PADRE GUALTER FARIAS NEGRAO - ENSINO FUNDAMENTAL E MEDIO</t>
  </si>
  <si>
    <t>COLEGIO ESTADUAL DO CAMPO FREI GRACIANO DROESSLER ENSINO FUNDAMENTAL E MEDIO</t>
  </si>
  <si>
    <t>COLEGIO ESTADUAL DO CAMPO FERNANDO SONTAG ENSINO FUNDAMENTAL E MEDIO</t>
  </si>
  <si>
    <t>COLEGIO ESTADUAL DO CAMPO DOUTOR JULIO JUNQUEIRA ENSINO FUNDAMENTAL E MEDIO</t>
  </si>
  <si>
    <t>COLÉGIO ESTADUAL DO CAMPO CORONEL LUIZ JOSÉ DOS SANTOS - ENSINO FUNDAMENTAL E MÉDIO.</t>
  </si>
  <si>
    <t>Colégio Estadual Cesar Lattes</t>
  </si>
  <si>
    <t>COLEGIO ESTADUAL ANTONIO RACANELLO SAMPAIO</t>
  </si>
  <si>
    <t>COLEGIO ESTADUAL ANTONIO GARCEZ NOVAES - ENSINO FUNDAMENTAL, MEDIO E PROFISSIONAL</t>
  </si>
  <si>
    <t>COLÉGIO ESTADUAL ANTÔNIO DOS TRÊS REIS DE OLIVEIRA</t>
  </si>
  <si>
    <t>COLEGIO ESTADUAL ALBERTO SANTOS DUMONT</t>
  </si>
  <si>
    <t>COLEGIO ESTADUAL ABRAHAM LINCOLN</t>
  </si>
  <si>
    <t>CENTRO ESTADUAL DE EDUCACAO PROFISSIONAL AGRICOLA MANOEL RIBAS</t>
  </si>
  <si>
    <t>CEEBJA - CECILIA MEIRELES</t>
  </si>
  <si>
    <t xml:space="preserve">SÍNTESE - DADOS GERAIS NRE APUCARANA </t>
  </si>
  <si>
    <t>EnsinoFundamentalRegular</t>
  </si>
  <si>
    <t>EnsinoMédioRegular</t>
  </si>
  <si>
    <t>EnsinoFundamentalnaModalidadeEducaçãoEspecial</t>
  </si>
  <si>
    <t>EnsinoFundamentalnaModalidadeEJA</t>
  </si>
  <si>
    <t>EnsinoMédionaModalidadeEJA</t>
  </si>
  <si>
    <t>EnsinoFundamentalnaModalidadeEducaçãoProfissionalTécnica</t>
  </si>
  <si>
    <t>EnsinoMédionaModalidadeEducaçãoProfissionalTécnica</t>
  </si>
  <si>
    <t>NRE AREA METR. NORTE</t>
  </si>
  <si>
    <t>C. E. SÃO FRANCISCO DE ASSIS</t>
  </si>
  <si>
    <t>CE CAMPO MAGRO</t>
  </si>
  <si>
    <t>CENTRO ESTADUAL DE EDUCACAO BASICA DE JOVENS E ADULTOS - AYRTON SENNA DA SILVA ENSINO FUNDAMENTAL FASE 2 E MEDIO.</t>
  </si>
  <si>
    <t>Centro Estadual de Educação Básica de Jovens e Adultos Zilda Arns Neumann</t>
  </si>
  <si>
    <t>Centro Estadual de Educação Profissional Newton Freire Maia</t>
  </si>
  <si>
    <t>Coiegio Estadual Quilombola Diogo Ramos</t>
  </si>
  <si>
    <t>COLÉGIO ESTADUAL AMYNTAS DE BARROS - EFM E PROFISSIONAL.</t>
  </si>
  <si>
    <t>COLEGIO ESTADUAL ANDRE ANDREATTA - EFM E EJA</t>
  </si>
  <si>
    <t>COLEGIO ESTADUAL ANTONIO LACERDA BRAGA</t>
  </si>
  <si>
    <t>Colegio Estadual Arlinda Ferreira Creplive</t>
  </si>
  <si>
    <t>COLÉGIO ESTADUAL BANDEIRANTES-EFM</t>
  </si>
  <si>
    <t>Colegio Estadual Campos Sales EFM e proficionalizante</t>
  </si>
  <si>
    <t>COLÉGIO ESTADUAL CONSELHEIRO QUIELSE CRISÓSTOMO DA SILVA</t>
  </si>
  <si>
    <t>COLEGIO ESTADUAL DE GUARAITUBA - EFM</t>
  </si>
  <si>
    <t>COLÉGIO ESTADUAL DO CAMPO AUGUSTO ANTONIO DA PAIXÃO</t>
  </si>
  <si>
    <t>COLÉGIO ESTADUAL DO CAMPO DO CAMPO PROFESSOR PERCY TEIXEIRA DE FARIA</t>
  </si>
  <si>
    <t>COLÉGIO ESTADUAL DO CAMPO JOSÉ ELIAS - EMF</t>
  </si>
  <si>
    <t>COLEGIO ESTADUAL DO CAMPO NOSSA SENHORA DA CONCEICAO - EFM</t>
  </si>
  <si>
    <t>COLEGIO ESTADUAL DO CAMPO NOSSA SENHORA DAS GRACAS</t>
  </si>
  <si>
    <t>COLEGIO ESTADUAL DO CAMPO PORTO NOVO - EFM</t>
  </si>
  <si>
    <t>COLEGIO ESTADUAL DO CAMPO SELBMANN - EFM</t>
  </si>
  <si>
    <t>COLEGIO ESTADUAL DO CAMPO TERRA BOA - EFM</t>
  </si>
  <si>
    <t>COLEGIO ESTADUAL DR. GILBERTO ALVES DO NASCIMENTO</t>
  </si>
  <si>
    <t>COLEGIO ESTADUAL ELIAS ABRAHAO - EFM</t>
  </si>
  <si>
    <t>COLÉGIO ESTADUAL FLORIPA TEIXEIRA DE FARIA</t>
  </si>
  <si>
    <t>Colégio Estadual Frei Beda Maria Ensino Fundamental Médio e Normal</t>
  </si>
  <si>
    <t>COLEGIO ESTADUAL GENESIO MORESCHI EFM</t>
  </si>
  <si>
    <t>COLEGIO ESTADUAL HELENA KOLODY</t>
  </si>
  <si>
    <t>COLEGIO ESTADUAL HUMBERTO DE ALENCAR CASTELO BRANCO</t>
  </si>
  <si>
    <t>COLEGIO ESTADUAL INDIGENA MBYA ARANDU ENSINO FUNDAMENTAL</t>
  </si>
  <si>
    <t>COLÉGIO ESTADUAL IVAN FERREIRA DO AMARAL - EFM</t>
  </si>
  <si>
    <t>Colegio Estadual Ivanete Martins de Souza</t>
  </si>
  <si>
    <t>COLEGIO ESTADUAL JOAO BATISTA VERA</t>
  </si>
  <si>
    <t>COLEGIO ESTADUAL JOAO GUENO - EFM</t>
  </si>
  <si>
    <t>COLÉGIO ESTADUAL JOÃO RIBEIRO DE CAMARGO</t>
  </si>
  <si>
    <t>COLEGIO ESTADUAL JOSE ERMIRIO DE MORAES</t>
  </si>
  <si>
    <t>COLÉGIO ESTADUAL JULIA CAVASSIN - EFM</t>
  </si>
  <si>
    <t>COLEGIO ESTADUAL LAMENHA PEQUENA</t>
  </si>
  <si>
    <t>COLÉGIO ESTADUAL LINDAMIR ALBERTI - EFM</t>
  </si>
  <si>
    <t>COLÉGIO ESTADUAL LUIZ SEBASTIÃO BALDO</t>
  </si>
  <si>
    <t>COLEGIO ESTADUAL PAPA JOAO PAULO I</t>
  </si>
  <si>
    <t>COLÉGIO ESTADUAL PLÍNIO ALVES MONTEIRO TOURINHO</t>
  </si>
  <si>
    <t>COLÉGIO ESTADUAL PREFEITO JOÃO MARIA DE BARROS - EFMN</t>
  </si>
  <si>
    <t>COLEGIO ESTADUAL PRESIDENTE ABRAHAM LINCOLN EFM</t>
  </si>
  <si>
    <t>COLEGIO ESTADUAL PROFª. JACI REAL PRADO DE OLIVEIRA</t>
  </si>
  <si>
    <t>COLEGIO ESTADUAL PROFESSOR ALBERTO KRAUSE</t>
  </si>
  <si>
    <t>COLEGIO ESTADUAL PROFESSOR IEDO NESPOLO</t>
  </si>
  <si>
    <t>Colegio Estadual Professor Manoel Borges de Macedo - EFM</t>
  </si>
  <si>
    <t>COLEGIO ESTADUAL PROFESSOR MARIO BRANDAO TEIXEIRA BRAGA</t>
  </si>
  <si>
    <t>Colegio Estadual Professor Paulo Freire</t>
  </si>
  <si>
    <t>Colégio Estadual Professora Angela Sandri Teixeira</t>
  </si>
  <si>
    <t>COLEGIO ESTADUAL PROFESSORA IRIA BORGES DE MACEDO</t>
  </si>
  <si>
    <t>COLEGIO ESTADUAL PROFESSORA MARIA LOPES DE PAULA - EFM</t>
  </si>
  <si>
    <t>COLEGIO ESTADUAL PROFESSORA OTTILIA HOMERO DA SILVA - EFM</t>
  </si>
  <si>
    <t>COLEGIO ESTADUAL PROFESSORA ROSILDA DE SOUZA OLIVEIRA - EFM</t>
  </si>
  <si>
    <t>COLÉGIO ESTADUAL ROMÁRIO MARTINS- EFM</t>
  </si>
  <si>
    <t>COLEGIO ESTADUAL RUI BARBOSA</t>
  </si>
  <si>
    <t>COLEGIO ESTADUAL SALTO GRANDE DO TURVO -EFM</t>
  </si>
  <si>
    <t>Colégio Estadual Semiramis de Barros Braga</t>
  </si>
  <si>
    <t>COLÉGIO ESTADUAL SHIRLENE DE SOUZA ROCHA EFM</t>
  </si>
  <si>
    <t>colegio estadual tancredo de almeida neves</t>
  </si>
  <si>
    <t>COLEGIO ESTADUAL TANCREDO NEVES</t>
  </si>
  <si>
    <t>Colegio Estadual Timbu Velho - EFM</t>
  </si>
  <si>
    <t>COLÉGIO ESTADUAL VEREADOR LUIZ MALTACA</t>
  </si>
  <si>
    <t>COLEGIO ESTADUAL VEREADOR PEDRO PIEKAS</t>
  </si>
  <si>
    <t>COLEGIO ESTADUAL VEREADOR RAULINO COSTACURTA - EFM</t>
  </si>
  <si>
    <t>COLEGIO ESTADUAL VINICIUS DE MORAES</t>
  </si>
  <si>
    <t>COLEGIO ESTADUAL WALDE ROSI GALVAO - EFM</t>
  </si>
  <si>
    <t>Colegio Estradual Alfredo Chaves.</t>
  </si>
  <si>
    <t>COLEGIO ZACARIAS CARDOSO DE CRISTO</t>
  </si>
  <si>
    <t>ESCOLA  ESTADUAL DIVINA PASTORA - EF.</t>
  </si>
  <si>
    <t>ESCOLA DE EDUCAÇÃO BÁSICA  PROFESSORA ROZA BINI DE OLIVEIRA MODALIDADE EDUCAÇÃO ESPECIAL</t>
  </si>
  <si>
    <t>ESCOLA ESTADUAL BACHAREL ANTONIO ALVES</t>
  </si>
  <si>
    <t>Escola Estadual Boa Esperança</t>
  </si>
  <si>
    <t>Escola Estadual Caminhos da Natureza EF</t>
  </si>
  <si>
    <t>ESCOLA ESTADUAL LUARLINDO DOS REIS BORGES</t>
  </si>
  <si>
    <t>ESCOLA ESTADUAL PLANTA DEODORO - EF</t>
  </si>
  <si>
    <t>ESCOLA ESTADUAL PREFEITO DJALMA JOHNSSON</t>
  </si>
  <si>
    <t>ESCOLA ESTADUAL PROFESSORA HILDA FARIA FRANCO</t>
  </si>
  <si>
    <t>ESCOLA ESTADUAL PROFESSORA ROSA FREDERICA JOHNSON</t>
  </si>
  <si>
    <t>ESCOLA ESTADUAL PROFESSORA TEREZINHA ELIZABETE KEPP - EF</t>
  </si>
  <si>
    <t>UNIDADE ESCOLAR</t>
  </si>
  <si>
    <t xml:space="preserve">MUNICÍPIO RESPONDENTE </t>
  </si>
  <si>
    <t>ADRIANOPOLIS</t>
  </si>
  <si>
    <t>ALMIRANTE TAMANDARE</t>
  </si>
  <si>
    <t>BOCAIUVA DO SUL</t>
  </si>
  <si>
    <t>CAMPINA GRANDE DO SUL</t>
  </si>
  <si>
    <t>CAMPO MAGRO</t>
  </si>
  <si>
    <t>CERRO AZUL</t>
  </si>
  <si>
    <t>COLOMBO</t>
  </si>
  <si>
    <t>DOUTOR ULYSSES</t>
  </si>
  <si>
    <t>ITAPERUCU</t>
  </si>
  <si>
    <t>PINHAIS</t>
  </si>
  <si>
    <t>PIRAQUARA</t>
  </si>
  <si>
    <t>QUATRO BARRAS</t>
  </si>
  <si>
    <t>RIO BRANCO DO SUL</t>
  </si>
  <si>
    <t>TUNAS DO PARANA</t>
  </si>
  <si>
    <t>Unidade de uso susten</t>
  </si>
  <si>
    <t>Educação Quilombola</t>
  </si>
  <si>
    <t>Educação Especial</t>
  </si>
  <si>
    <t>EducaçãoInfantilnaModalidadeEducaçãoEspecial</t>
  </si>
  <si>
    <t>EnsinoMédionaModalidadeEducaçãoEspecial</t>
  </si>
  <si>
    <t>Qtde</t>
  </si>
  <si>
    <t>NRE AREA METR. SUL</t>
  </si>
  <si>
    <t>Escola Estadual Ver. Dr. Francisco Cordeiro EF</t>
  </si>
  <si>
    <t>ESCOLA ESTADUAL VALDIVINO PAROLIN ACORDES - EF</t>
  </si>
  <si>
    <t>Escola Estadual Inácio Schelbauer</t>
  </si>
  <si>
    <t>ESCOLA ESTADUAL DR. LENIRO RIBEIRO BITTENCOURT</t>
  </si>
  <si>
    <t>ESCOLA ESTADUAL DO CAMPO ALEXANDRA PEICHO</t>
  </si>
  <si>
    <t>COLEGIO ESTADUAL VICTOR BUSSMANN</t>
  </si>
  <si>
    <t>Colégio Estadual Vereador Angelo Gequelin-EFM</t>
  </si>
  <si>
    <t>Colegio Estadual Unidade Polo</t>
  </si>
  <si>
    <t>COLEGIO ESTADUAL SILVEIRA DA MOTTA</t>
  </si>
  <si>
    <t>COLÉGIO ESTADUAL SHIRLEY CATARINA TAMALU MACHADO</t>
  </si>
  <si>
    <t>COLEGIO ESTADUAL SEBASTIAO CARDOSO LEAL - E.F.M</t>
  </si>
  <si>
    <t>Colegio Estadual Sao Pedro e Sao Paulo - EFM</t>
  </si>
  <si>
    <t>COLEGIO ESTADUAL SAO CRISTOVAO – Ensino Fundamental, Medio e Profissional</t>
  </si>
  <si>
    <t>Colegio Estadual Professora Marilze da Luz Brand</t>
  </si>
  <si>
    <t>COLEGIO ESTADUAL PROFESSORA MARIA LUIZA FRANCO PACHECO EFM</t>
  </si>
  <si>
    <t>COLEGIO ESTADUAL PROFESSORA HELENA WYSOCKI EFM</t>
  </si>
  <si>
    <t>COLEGIO ESTADUAL PROFESSOR JULIO SZYMANSKI - EFMPN</t>
  </si>
  <si>
    <t>Colegio Estadual Padre Francisco Belinovski</t>
  </si>
  <si>
    <t>COLEGIO ESTADUAL MIGUEL FRANCO FILHO - EFM</t>
  </si>
  <si>
    <t>COLEGIO ESTADUAL MACEDO SOARES</t>
  </si>
  <si>
    <t>COLEGIO ESTADUAL JUVENTUDE DE SANTO ANTONIO - EFM</t>
  </si>
  <si>
    <t>COLEGIO ESTADUAL JUSCELINO K DE OLIVEIRA - EFM</t>
  </si>
  <si>
    <t>COLEGIO ESTADUAL JULIO NERONE- EFM</t>
  </si>
  <si>
    <t>COLEGIO ESTADUAL JOAQUIM DE OLIVEIRA FRANCO DE MANDIRITUBA</t>
  </si>
  <si>
    <t>COLEGIO ESTADUAL IPE</t>
  </si>
  <si>
    <t>COLÉGIO ESTADUAL ELZA SCHERNER MORO</t>
  </si>
  <si>
    <t>COLEGIO ESTADUAL DR OVANDE DO AMARAL EFM</t>
  </si>
  <si>
    <t>COLEGIO ESTADUAL DOM PEDRO II - EFM</t>
  </si>
  <si>
    <t>COLEGIO ESTADUAL DO CAMPO SAO FRANCISCO DE ASSIS - EFM</t>
  </si>
  <si>
    <t>COLEGIO ESTADUAL DO CAMPO RUI BARBOSA</t>
  </si>
  <si>
    <t>COLEGIO ESTADUAL DO CAMPO PROFESSORA MARIA SENEK WOSNHAKI - EFM</t>
  </si>
  <si>
    <t>COLEGIO ESTADUAL DO CAMPO PROFESSOR PEDRO JOSE PUCHALSKI</t>
  </si>
  <si>
    <t>COLEGIO ESTADUAL DO CAMPO PROFESSOR PAULO FREIRE-EFM</t>
  </si>
  <si>
    <t>COLÉGIO ESTADUAL DO CAMPO NOSSA SENHORA DO DESTERRO EFM</t>
  </si>
  <si>
    <t>COLEGIO ESTADUAL DO CAMPO MONSENHOR MIGUEL JOSE MICKOSZ - EFM</t>
  </si>
  <si>
    <t>COLEGIO ESTADUAL DO CAMPO JUVENAL BORGES DA SILVEIRA</t>
  </si>
  <si>
    <t>Colégio Estadual do Campo Juscelino Kubitschek de Oliveira - EFM.</t>
  </si>
  <si>
    <t>COLEGIO ESTADUAL DO CAMPO JOANA GURSKI</t>
  </si>
  <si>
    <t>COLEGIO ESTADUAL DO CAMPO DR. ADHELMAR SICURO - EFM</t>
  </si>
  <si>
    <t>Colegio Estadual do Campo de Doce Fino - EFM</t>
  </si>
  <si>
    <t>COLEGIO ESTADUAL DO CAMPO CONTESTADO</t>
  </si>
  <si>
    <t>Colégio Estadual do Campo Ana Schelbauer Braz de Oliveira -EF/M</t>
  </si>
  <si>
    <t>COLÉGIO ESTADUAL DJALMA MARINHO_EFM</t>
  </si>
  <si>
    <t>COLÉGIO ESTADUAL DIAS DA ROCHA-EFM</t>
  </si>
  <si>
    <t>COLEGIO ESTADUAL DESEMBARGADOR CLOTARIO PORTUGAL - EFM</t>
  </si>
  <si>
    <t>COLEGIO ESTADUAL DEPUTADO VESPERTINO FERREIRA PIMPAO - EFM</t>
  </si>
  <si>
    <t>Colégio Estadual da Colônia Murici  Ens. Fund. e Médio</t>
  </si>
  <si>
    <t>COLEGIO ESTADUAL CHICO MENDES</t>
  </si>
  <si>
    <t>COLÉGIO ESTADUAL CASEMIRO KARMAN - ENSINO FUNDAMENTAL E MÉDIO.</t>
  </si>
  <si>
    <t>COLEGIO ESTADUAL AUGUSTO VANIN EFM</t>
  </si>
  <si>
    <t>COLEGIO ESTADUAL ANITA CANET -  (EFMP)</t>
  </si>
  <si>
    <t>Colégio Estadual Alfredo Greipel Junior</t>
  </si>
  <si>
    <t>COLEGIO ESTADUAL ABILIO LOURENCO DOS SANTOS</t>
  </si>
  <si>
    <t>Colegio Estadual  Professor Elzeario Pitz - EFM</t>
  </si>
  <si>
    <t>Centro Estadual de Educacao Profissional Agricola da Lapa</t>
  </si>
  <si>
    <t>CENTRO ESTADUAL DE EDUCAÇÃO BÁSICA PARA JOVENS E ADULTOS PAULO LEMINSKI - EFM</t>
  </si>
  <si>
    <t>CENTRO ESTADUAL DE EDUCAÇÃO BÁSICA PARA JOVENS E ADULTOS DE SÃO JOSÉ DOS PINHAIS - PR</t>
  </si>
  <si>
    <t>CEEBJA PROF. DOMINGOS CAVALLI</t>
  </si>
  <si>
    <t>CEEBJA Prof Ziloah de Moura Carvalho</t>
  </si>
  <si>
    <t>CEEBJA General Rabelo</t>
  </si>
  <si>
    <t>CEEBJA - ARAUCARIA</t>
  </si>
  <si>
    <t>Nome da Unidade Escolar</t>
  </si>
  <si>
    <t xml:space="preserve">MUNICÍPIO DE LOCALIZAÇÃO DAS UNIDADES </t>
  </si>
  <si>
    <t>AGUDOS DO SUL</t>
  </si>
  <si>
    <t>ARAUCARIA</t>
  </si>
  <si>
    <t>BALSA NOVA</t>
  </si>
  <si>
    <t>CAMPO DO TENENTE</t>
  </si>
  <si>
    <t>CAMPO LARGO</t>
  </si>
  <si>
    <t>CONTENDA</t>
  </si>
  <si>
    <t>FAZENDA RIO GRANDE</t>
  </si>
  <si>
    <t>LAPA</t>
  </si>
  <si>
    <t>MANDIRITUBA</t>
  </si>
  <si>
    <t>PIEN</t>
  </si>
  <si>
    <t>QUITANDINHA</t>
  </si>
  <si>
    <t>RIO NEGRO</t>
  </si>
  <si>
    <t>SAO JOSE DOS PINHAIS</t>
  </si>
  <si>
    <t>Área de Assentamento</t>
  </si>
  <si>
    <t>NRE ASSIS CHATEAUB</t>
  </si>
  <si>
    <t>MUNICÍPIOS</t>
  </si>
  <si>
    <t>ASSIS CHATEAUBRIAND</t>
  </si>
  <si>
    <t>BRASILANDIA DO SUL</t>
  </si>
  <si>
    <t>FORMOSA DO OESTE</t>
  </si>
  <si>
    <t>IRACEMA DO OESTE</t>
  </si>
  <si>
    <t>JESUITAS</t>
  </si>
  <si>
    <t>NOVA AURORA</t>
  </si>
  <si>
    <t>TUPASSI</t>
  </si>
  <si>
    <t>CEEBJA Elias Abrahão</t>
  </si>
  <si>
    <t>CENTRO ESTADUAL DE EDUCACAO BASICA PARA JO0VENS E ADULTOS DE CAMPO MOURAO</t>
  </si>
  <si>
    <t>CENTRO ESTADUAL DE EDUCACAO PROFISSIONAL AGRICOLA DE CAMPO MOURAO</t>
  </si>
  <si>
    <t>COLÉGIO ESTADUA PREFEITO ANTONIO TEODORO DE OLIVEIRA - EFM</t>
  </si>
  <si>
    <t>Colegio Estadual  do Campo Salles de Oliveira-EFM.</t>
  </si>
  <si>
    <t>COLEGIO ESTADUAL ADAUCTO DA SILVA ROCHA - EFM</t>
  </si>
  <si>
    <t>COLEGIO ESTADUAL ALBERTO SANTOS DUMONT - EFMP.</t>
  </si>
  <si>
    <t>COLEGIO ESTADUAL ALTAMIRA DO PARANÁ EFM</t>
  </si>
  <si>
    <t>COLÉGIO ESTADUAL ANIBAL KHURY E.F.M</t>
  </si>
  <si>
    <t>COLÉGIO ESTADUAL CAMPINA DA LAGOA-EFMPN</t>
  </si>
  <si>
    <t>COLEGIO ESTADUAL CORUMATAI DO SUL E.F.M</t>
  </si>
  <si>
    <t>COLÉGIO ESTADUAL CULTURA UNIVERSAL. E.F.M.</t>
  </si>
  <si>
    <t>COLEGIO ESTADUAL DO CAMPO DE ALTO SAO JOAO - EFM</t>
  </si>
  <si>
    <t>COLEGIO ESTADUAL DO CAMPO DE BOURBONIA</t>
  </si>
  <si>
    <t>COLÉGIO ESTADUAL DO CAMPO GABRIEL SEGUNDO SCIPIONE- EFM</t>
  </si>
  <si>
    <t>COLÉGIO ESTADUAL DO CAMPO JOANA DARC ENSINO FUNDAMENTAL E MÉDIO</t>
  </si>
  <si>
    <t>COLEGIO ESTADUAL DO CAMPO RUI BARBOSA-EFM</t>
  </si>
  <si>
    <t>COLEGIO ESTADUAL DO CAMPO SANTO REI ENSINO FUNDAMENTAL E MEDIO</t>
  </si>
  <si>
    <t>COLÉGIO ESTADUAL DO CAMPO SÃO LUÍZ GONZAGA</t>
  </si>
  <si>
    <t>COLEGIO ESTADUAL DOM BOSCO - EFMP</t>
  </si>
  <si>
    <t>Colegio Estadual Dr Osvaldo Cruz</t>
  </si>
  <si>
    <t>COLÉGIO ESTADUAL GENERAL CARNEIRO - EFMP</t>
  </si>
  <si>
    <t>COLEGIO ESTADUAL JOAO XXIII - EFM</t>
  </si>
  <si>
    <t>COLEGIO ESTADUAL JOSE SARMENTO FILHO- EFN.</t>
  </si>
  <si>
    <t>COLÉGIO ESTADUAL LUZIA GARCIA VILLAR - EFM</t>
  </si>
  <si>
    <t>Colégio Estadual Machado de Assis de Barbosa Ferraz</t>
  </si>
  <si>
    <t>COLÉGIO ESTADUAL NAPOLEÃO BATISTA SOBRINHO</t>
  </si>
  <si>
    <t>COLEGIO ESTADUAL NOVO HORIZONTE - EFM</t>
  </si>
  <si>
    <t>COLEGIO ESTADUAL OLAVO BILAC -ENSINO FUNDAMENTAL, MEDIO E NORMAL</t>
  </si>
  <si>
    <t>COLEGIO ESTADUAL PADRE ANTONIO VIEIRA -EM</t>
  </si>
  <si>
    <t>COLEGIO ESTADUAL PRINCESA ISABEL - EM</t>
  </si>
  <si>
    <t>COLEGIO ESTADUAL PROFESSOR DARCY JOSÉ COSTA - EFM</t>
  </si>
  <si>
    <t>COLEGIO ESTADUAL PROFESSOR JOAO FARIAS DA COSTA - EFM</t>
  </si>
  <si>
    <t>COLEGIO ESTADUAL PROFESSORA IVONE SOARES CASTANHARO</t>
  </si>
  <si>
    <t>Colégio Estadual Ulysses Guimarães -EFMN</t>
  </si>
  <si>
    <t>Escola Estadual Arthur Ramos - EF</t>
  </si>
  <si>
    <t>Escola Estadual do Campo Bento Munhoz da Rocha Neto - EF</t>
  </si>
  <si>
    <t>ESCOLA ESTADUAL DO CAMPO DE MARILU - E.F.</t>
  </si>
  <si>
    <t>Escola Estadual do Campo de Paraíso do Sul.</t>
  </si>
  <si>
    <t>Escola Estadual do Campo Getulio Vargas Ensino Fundamental</t>
  </si>
  <si>
    <t>ESCOLA ESTADUAL DO CAMPO PALMITAL DO 43 - EF</t>
  </si>
  <si>
    <t>ESCOLA ESTADUAL RUI BARBOSA - ENSINO FUNDAMENTAL</t>
  </si>
  <si>
    <t>ESCOLA ESTADUAL VILA CASTELO BRANCO - ENSINO FUNDAMENTAL</t>
  </si>
  <si>
    <t>ALTAMIRA DO PARANA</t>
  </si>
  <si>
    <t>ARARUNA</t>
  </si>
  <si>
    <t>BARBOSA FERRAZ</t>
  </si>
  <si>
    <t>CAMPINA DA LAGOA</t>
  </si>
  <si>
    <t>CORUMBATAI DO SUL</t>
  </si>
  <si>
    <t>ENGENHEIRO BELTRAO</t>
  </si>
  <si>
    <t>FAROL</t>
  </si>
  <si>
    <t>IRETAMA</t>
  </si>
  <si>
    <t>LUIZIANA</t>
  </si>
  <si>
    <t>MAMBORE</t>
  </si>
  <si>
    <t>NOVA CANTU</t>
  </si>
  <si>
    <t>PEABIRU</t>
  </si>
  <si>
    <t>RONCADOR</t>
  </si>
  <si>
    <t>EducaçãoInfantilRegular</t>
  </si>
  <si>
    <t>NRE CAMPO MOURÃO</t>
  </si>
  <si>
    <t>NRE CASCAVEL</t>
  </si>
  <si>
    <t>ANAHY</t>
  </si>
  <si>
    <t>BOA VISTA DA APARECIDA</t>
  </si>
  <si>
    <t>BRAGANEY</t>
  </si>
  <si>
    <t>CAFELANDIA</t>
  </si>
  <si>
    <t>CAMPO BONITO</t>
  </si>
  <si>
    <t>CAPITAO LEONIDAS MARQUES</t>
  </si>
  <si>
    <t>CATANDUVAS</t>
  </si>
  <si>
    <t>CEU AZUL</t>
  </si>
  <si>
    <t>CORBELIA</t>
  </si>
  <si>
    <t>GUARANIACU</t>
  </si>
  <si>
    <t>IBEMA</t>
  </si>
  <si>
    <t>LINDOESTE</t>
  </si>
  <si>
    <t>SANTA LUCIA</t>
  </si>
  <si>
    <t>SANTA TEREZA DO OESTE</t>
  </si>
  <si>
    <t>TRES BARRAS DO PARANA</t>
  </si>
  <si>
    <t>VERA CRUZ DO OESTE</t>
  </si>
  <si>
    <t>Penitenciária e/ou C</t>
  </si>
  <si>
    <t>EJAemsituaçãodeprivaçãodeliberdade</t>
  </si>
  <si>
    <t>ESCOLA ESTADUAL PROFESSORA DILMA KROHLING ANGELICO - ENSINO FUNDAMENTAL</t>
  </si>
  <si>
    <t>ESCOLA ESTADUAL DO CAMPO SÃO SEBASTIÃO</t>
  </si>
  <si>
    <t>ESCOLA ESTADUAL DO CAMPO SÃO SALVADOR - EF</t>
  </si>
  <si>
    <t>ESCOLA ESTADUAL DO CAMPO SAO FRANCISCO DE ASSIS</t>
  </si>
  <si>
    <t>ESCOLA ESTADUAL DO CAMPO SANTA MARIA</t>
  </si>
  <si>
    <t>ESCOLA ESTADUAL DO CAMPO PROFESSORA MARIA DE LOURDES VIEIRA ANDRADE</t>
  </si>
  <si>
    <t>ESCOLA ESTADUAL DO CAMPO PLANALTINA</t>
  </si>
  <si>
    <t>Escola Estadual do Campo Nossa Senhora da Salete</t>
  </si>
  <si>
    <t>ESCOLA ESTADUAL DO CAMPO LINHA PROGRESSO ENSINO FUNDAMENTAL</t>
  </si>
  <si>
    <t>ESCOLA ESTADUAL DO CAMPO JANGADA DA TABORDA - EF</t>
  </si>
  <si>
    <t>ESCOLA ESTADUAL DO CAMPO FREI GABRIELANGELO</t>
  </si>
  <si>
    <t>Escola Estadual do Campo Dom Pedro II</t>
  </si>
  <si>
    <t>ESCOLA ESTADUAL DO CAMPO DE LINHA SANTA CATARINA - ENSINO FUNDAMENTAL</t>
  </si>
  <si>
    <t>ESCOLA ESTADUAL DO CAMPO DE BARRA BONITA- EF</t>
  </si>
  <si>
    <t>Escola Estadual do Campo de Alto Alegre - Ensino Fundamental</t>
  </si>
  <si>
    <t>Escola Estadual do Campo Bela Vista - EF</t>
  </si>
  <si>
    <t>ESCOLA ESTADUAL DO CAMPO ARTUR AGOSTINI - ENSINO FUNDAMENTAL</t>
  </si>
  <si>
    <t>Escola Estadual de Boa Vista - EF</t>
  </si>
  <si>
    <t>Escola Estadual Cielito Lindo - Ensino Fundamental</t>
  </si>
  <si>
    <t>COLEGIO ESTADUAL WILSON JOFFRE</t>
  </si>
  <si>
    <t>COLEGIO ESTADUAL VITAL BRASIL - EFMN</t>
  </si>
  <si>
    <t>colegio Estadual Santos Dumont - Cascavel</t>
  </si>
  <si>
    <t>COLEGIO ESTADUAL SANTA TEREZA DO OESTE - ENSINO FUNDAMENTAL E MEDIO</t>
  </si>
  <si>
    <t>Colégio Estadual Professor Francisco LIma da Silva EFMP</t>
  </si>
  <si>
    <t>COLEGIO ESTADUAL PRINCESA IZABEL ENSINO FUNDAMENTAL MEDIO E NORMAL</t>
  </si>
  <si>
    <t>COLEGIO ESTADUAL PAULO VI - EFM</t>
  </si>
  <si>
    <t>COLÉGIO ESTADUAL PADRE PEDRO CANÍSIO HENZ</t>
  </si>
  <si>
    <t>COLÉGIO ESTADUAL PADRE CARMELO PERRONE</t>
  </si>
  <si>
    <t>COLEGIO ESTADUAL PACAEMBU-EFM</t>
  </si>
  <si>
    <t>COLEGIO ESTADUAL ORLANDO LUIZ ZAMPRONIO</t>
  </si>
  <si>
    <t>COLÉGIO ESTADUAL OLIVO FRACARO</t>
  </si>
  <si>
    <t>COLEGIO ESTADUAL OLINDA TRUFFA DE CARVALHO</t>
  </si>
  <si>
    <t>Colégio Estadual Marquês de Paranaguá Ensino Fundamental, Médio e Profissionalizante</t>
  </si>
  <si>
    <t>COLEGIO ESTADUAL MARILIS FARIA PIROTELLI</t>
  </si>
  <si>
    <t>COLÉGIO ESTADUAL MARIA DESTÉFANI GRIGGIO EFM</t>
  </si>
  <si>
    <t>COLÉGIO ESTADUAL MARCOS CLAUDIO SCHUSTER</t>
  </si>
  <si>
    <t>COLEGIO ESTADUAL LINDOESTE - EFM</t>
  </si>
  <si>
    <t>COLÉGIO ESTADUAL JÚLIA WANDERLEY-  EFM</t>
  </si>
  <si>
    <t>COLEGIO ESTADUAL JOSE DE ANCHIETA ENSINO FUNDAMENTAL E MEDIO</t>
  </si>
  <si>
    <t>COLEGIO ESTADUAL JOSE BONIFACIO - EFM</t>
  </si>
  <si>
    <t>COLEGIO ESTADUAL JOSE BONIFACIO</t>
  </si>
  <si>
    <t>Colegio Estadual José Ângelo Baggio Orso Ensino Fundamental e Médio</t>
  </si>
  <si>
    <t>COLEGIO ESTADUAL JARDIM SANTA FELICIDADE - EFM</t>
  </si>
  <si>
    <t>COLEGIO ESTADUAL JARDIM INTERLAGOS</t>
  </si>
  <si>
    <t>COLEGIO ESTADUAL JARDIM CONSOLATA</t>
  </si>
  <si>
    <t>Colégio Estadual Itagiba Fortunato</t>
  </si>
  <si>
    <t>COLÉGIO ESTADUAL IEDA BAGGIO MAYER</t>
  </si>
  <si>
    <t>COLEGIO ESTADUAL HORACIO RIBEIRO DOS REIS</t>
  </si>
  <si>
    <t>COLEGIO ESTADUAL ELEODORO EBANO PEREIRA ENSINO FUNDAMENTAL MEDIO E PROFISSIONAL</t>
  </si>
  <si>
    <t>COLÉGIO ESTADUAL DR. JOÃO FERREIRA NEVES  - EF/EM</t>
  </si>
  <si>
    <t>COLÉGIO ESTADUAL DO CAMPO REASSENTAMENTO SÃO MARCOS</t>
  </si>
  <si>
    <t>COLÉGIO ESTADUAL DO CAMPO PEDRO LUIZ MESSIAS ENSINO FUNDAMENTAL E MÉDIO</t>
  </si>
  <si>
    <t>COLEGIO ESTADUAL DO CAMPO PEDRO ERNESTO GARLET - EFM</t>
  </si>
  <si>
    <t>COLÉGIO ESTADUAL DO CAMPO OTAVIO FOLDA - EFM</t>
  </si>
  <si>
    <t>COLEGIO ESTADUAL DO CAMPO OLAVO BILAC - EFM</t>
  </si>
  <si>
    <t>COLEGIO ESTADUAL DO CAMPO OCTAVIO TOZO - EFM</t>
  </si>
  <si>
    <t>COLEGIO ESTADUAL DO CAMPO NOVA UNIAO - EFM.</t>
  </si>
  <si>
    <t>COLÉGIO ESTADUAL DO CAMPO lONGUINÓPOLIS/EFM</t>
  </si>
  <si>
    <t>COLEGIO ESTADUAL DO CAMPO JOSE DE ALENCAR - EFMN</t>
  </si>
  <si>
    <t>COLEGIO ESTADUAL DO CAMPO DE RIO DO SALTO-EFM</t>
  </si>
  <si>
    <t>COLEGIO ESTADUAL DO CAMPO DE JUVINOPOLIS</t>
  </si>
  <si>
    <t>COLÉGIO ESTADUAL DO CAMPO BENJAMIM ANTONIO MOTTER</t>
  </si>
  <si>
    <t>COLEGIO ESTADUAL DO CAMPO ALTO ALEGRE DO IGUACU</t>
  </si>
  <si>
    <t>Colegio Estadual Desembargador Antonio Franco Ferreira da Costa</t>
  </si>
  <si>
    <t>Colegio Estadual Cataratas - EFM</t>
  </si>
  <si>
    <t>COLEGIO ESTADUAL CARLOS ARGEMIRO CAMARGO - EFM</t>
  </si>
  <si>
    <t>Colégio Estadual Amâncio Moro EFMNP</t>
  </si>
  <si>
    <t>COLEGIO ESTADUAL ACQUILINO MASSOCHIN</t>
  </si>
  <si>
    <t>Colegio Estadual  Sao Cristovao</t>
  </si>
  <si>
    <t>COLEGIO ESTADUAL  ANTONIO DE CASTRO ALVES, ENSINO FUNDAMENTAL E MEDIO</t>
  </si>
  <si>
    <t>CENTRO ESTADUAL DE EDUCAÇÃO PROFISSIONAL PEDRO BOARETTO NETO</t>
  </si>
  <si>
    <t>CEEBJA WILSON ANTONIO NEDUZIAK</t>
  </si>
  <si>
    <t>CEEBJA PROFESSORA JOAQUINA MATTOS BRANCO</t>
  </si>
  <si>
    <t>CEEBJA PROFESSORA ALCI ASSUNTA CERESOLI STEUERNAGEL ENSINO FUNDAMENTAL E MÉDIO</t>
  </si>
  <si>
    <t>CEEBJA - PROFESSOR ALBANO TOMASINI</t>
  </si>
  <si>
    <t>NRE CIANORTE</t>
  </si>
  <si>
    <t>CEEBJA SAADA MITRE ABOU NABHAN</t>
  </si>
  <si>
    <t>CEEBJA VINICIUS DE MORAES - EFM</t>
  </si>
  <si>
    <t>CEEP CIANORTE- CENTRO ESTADUAL DE EDUCAÇÃO PROFISSIONAL CIANORTE</t>
  </si>
  <si>
    <t>COLEGIO  ESTADUAL EMÍLIO DE MENEZES - EFM</t>
  </si>
  <si>
    <t>COLEGIO ESTADUAL 11 DE ABRIL. ENSINO FUNDAMENTAL E EJA.</t>
  </si>
  <si>
    <t>COLEGIO ESTADUAL ALMIRANTE BARROSO - ENSINO FUNDAMENTAL E MEDIO</t>
  </si>
  <si>
    <t>Colegio Estadual Arnaldo Busato - EFM</t>
  </si>
  <si>
    <t>COLÉGIO ESTADUAL CIANORTE - EFMNP</t>
  </si>
  <si>
    <t>COLEGIO ESTADUAL DE VIDIGAL - EFM</t>
  </si>
  <si>
    <t>COLEGIO ESTADUAL DO CAMPO ALMIRANTE TAMANDARE-EFM</t>
  </si>
  <si>
    <t>Colégio Estadual Duque de Caxias</t>
  </si>
  <si>
    <t>COLEGIO ESTADUAL DUQUE DE CAXIAS - EFM</t>
  </si>
  <si>
    <t>Colégio Estadual Felisberto Nunes Gonçalves-Ensino Fundamental e Médio</t>
  </si>
  <si>
    <t>COLÉGIO ESTADUAL HELENA KOLODY - ENSINO MÉDIO E PROFISSIONAL</t>
  </si>
  <si>
    <t>Colégio Estadual Iglea Grollmann- EFM.</t>
  </si>
  <si>
    <t>COLEGIO ESTADUAL ITACELINA BITTENCOURT - ENSINO FUNDAMENTAL E MEDIO</t>
  </si>
  <si>
    <t>COLEGIO ESTADUAL JOSE GUIMARAES</t>
  </si>
  <si>
    <t>Colegio Estadual Marechal Costa e Silva - EFM</t>
  </si>
  <si>
    <t>COLEGIO ESTADUAL PEDRO FECCHIO-EFM</t>
  </si>
  <si>
    <t>COLEGIO ESTADUAL PRIMO MANFRINATO - EFM</t>
  </si>
  <si>
    <t>Colégio Estadual Professor Caio Mário Moreira</t>
  </si>
  <si>
    <t>Colégio Estadual Rui Barbosa - EM</t>
  </si>
  <si>
    <t>COLEGIO ESTADUAL SANTANA DE TAPEJARA - ENSINO MEDIO E NORMAL</t>
  </si>
  <si>
    <t>Colégio Estadual Santos Dumont - E.M. e Normal</t>
  </si>
  <si>
    <t>COLÉGIO ESTADUAL SÃO LOURENÇO - EFM</t>
  </si>
  <si>
    <t>COLEGIO ESTADUAL SENADOR MARAES DE BARROS - EFM</t>
  </si>
  <si>
    <t>COLEGIO ESTADUALCASTRO ALVES - EM</t>
  </si>
  <si>
    <t>Escola  Estadual do Campo Manoel da Cunha</t>
  </si>
  <si>
    <t>ESCOLA ESTADUAL DO CAMPO DE CUARAITAVA - EF</t>
  </si>
  <si>
    <t>Escola Estadual Princesa Izabel - Ensino Fundamental - Anos Finais</t>
  </si>
  <si>
    <t>ESCOLA ESTADUAL PROFESSOR LÉO KOHLER</t>
  </si>
  <si>
    <t>CIDADE GAUCHA</t>
  </si>
  <si>
    <t>GUAPOREMA</t>
  </si>
  <si>
    <t>INDIANOPOLIS</t>
  </si>
  <si>
    <t>JAPURA</t>
  </si>
  <si>
    <t>JUSSARA</t>
  </si>
  <si>
    <t>RONDON</t>
  </si>
  <si>
    <t>SAO MANUEL DO PARANA</t>
  </si>
  <si>
    <t>SAO TOME</t>
  </si>
  <si>
    <t>TAPEJARA</t>
  </si>
  <si>
    <t>TERRA BOA</t>
  </si>
  <si>
    <t>TUNEIRAS DO OESTE</t>
  </si>
  <si>
    <t xml:space="preserve">Não </t>
  </si>
  <si>
    <t>NRE CORNELIO PROCOP</t>
  </si>
  <si>
    <t>CENTRO ESTADUAL DE EDUCACAO BASICA PARA JOVENS E ADULTOS DE CORNELIO PROCOPIO - CEEBJA</t>
  </si>
  <si>
    <t>COLEGIO ESTADUAL ADELAIDE GLASER ROSS</t>
  </si>
  <si>
    <t>COLEGIO ESTADUAL ANTONIO CARLOS GOMES - EFM</t>
  </si>
  <si>
    <t>COLEGIO ESTADUAL BARAO DO RIO BRANCO</t>
  </si>
  <si>
    <t>Colégio Estadual Castro Alves Ensino Fundamental Médio e Profissional</t>
  </si>
  <si>
    <t>COLEGIO ESTADUAL CECÍLIA MEIRELES. SERTANEJA.PARANÁ.</t>
  </si>
  <si>
    <t>COLEGIO ESTADUAL CRISTO REI - ENSINO NORMAL</t>
  </si>
  <si>
    <t>COLEGIO ESTADUAL DO BAIRRO BELA VISTA E F</t>
  </si>
  <si>
    <t>COLEGIO ESTADUAL DO CAMPO NOSSA SENHORA DA CANDELARIA - EFM</t>
  </si>
  <si>
    <t>COLÉGIO ESTADUAL DO CAMPO PROFESSORA AGMAR MENDONÇA SCARDAZZI - ENSINO FUNDAMENTAL E MÉDIO</t>
  </si>
  <si>
    <t>COLÉGIO ESTADUAL DO CAMPO SÃO JORGE, ENSINO FUNDAMENTAL E MÉDIO</t>
  </si>
  <si>
    <t>COLEGIO ESTADUAL DULCE DE SOUZA CARVALHO ENSINO FUNDAMENTAL E MEDIO.</t>
  </si>
  <si>
    <t>COLEGIO ESTADUAL HUBERTO TEIXEIRA RIBEIRO - ENSINO FUNDAMENTAL E MEDIO</t>
  </si>
  <si>
    <t>COLEGIO ESTADUAL JOAO TURIN</t>
  </si>
  <si>
    <t>COLEGIO ESTADUAL JOAQUIM MARIA MACHADO DE ASSIS ENSINO FUNDAMENTAL E MEDIO</t>
  </si>
  <si>
    <t>COLEGIO ESTADUAL JOSE DOMINGUES DA COSTA - EFM</t>
  </si>
  <si>
    <t>COLEGIO ESTADUAL JOSE FERREIRA DE MELLO - EFMN</t>
  </si>
  <si>
    <t>COLEGIO ESTADUAL JUVENAL MESQUITA EFM</t>
  </si>
  <si>
    <t>COLÉGIO ESTADUAL MARCÍLIO DIAS - EFMN</t>
  </si>
  <si>
    <t>COLEGIO ESTADUAL MARIA JOSE PEGORARO DE SOUZA - EFM</t>
  </si>
  <si>
    <t>Colégio Estadual Monteiro Lobato Ensino Fundamental e Médio.</t>
  </si>
  <si>
    <t>COLEGIO ESTADUAL NOBREGA DA CUNHA ENSINO FUNDAMENTAL E MEDIO</t>
  </si>
  <si>
    <t>COLEGIO ESTADUAL PADRE JERONIMO ONUMA - ENM</t>
  </si>
  <si>
    <t>COLEGIO ESTADUAL PROFESSOR AIDES NUNES DA SILVA - EFMN</t>
  </si>
  <si>
    <t>Colegio Estadual Professor Paulo Mozart Machado - EFM</t>
  </si>
  <si>
    <t>COLÉGIO ESTADUAL RUBENS LUCAS FILGUEIRAS - ENSINO FUNDAMENTAL E MÉDIO</t>
  </si>
  <si>
    <t>COLEGIO ESTADUAL VANDYR DE ALMEIDA - EFM</t>
  </si>
  <si>
    <t>Colégio Estadual Vinicius de Morais -  Ensino Médio</t>
  </si>
  <si>
    <t>Escola Estadual Carlírio Gomes dos Santos- EF</t>
  </si>
  <si>
    <t>ESCOLA ESTADUAL CECILIA MEIRELES - EF</t>
  </si>
  <si>
    <t>Escola Estadual do Campo Albino Olegario de Proença.</t>
  </si>
  <si>
    <t>Escola Estadual do Campo Carlos Augusto Miranda Nichols- EF</t>
  </si>
  <si>
    <t>ESCOLA ESTADUAL DO CAMPO DO BAIRRO RAUL MARINHO - E.F</t>
  </si>
  <si>
    <t>ESCOLA ESTADUAL DO CAMPO LOURENCO ORMENEZZE - EF</t>
  </si>
  <si>
    <t>Escola estadual do Campo Mirazinha Braga-EF</t>
  </si>
  <si>
    <t>ESCOLA ESTADUAL DO CAMPO PROFESSOR WALERIAN WROSZ</t>
  </si>
  <si>
    <t>Escola Estadual Dr. Aloysio de Barros Tostes</t>
  </si>
  <si>
    <t>ESCOLA ESTADUAL INDÍGENA CACIQUE ONOFRE KANHGRÉN. EDUCAÇÃO INFANTIL E ENSINO FUNDAMENTAL</t>
  </si>
  <si>
    <t>ESCOLA ESTADUAL MAJOR JOAO CARLOS DE FARIA - EF</t>
  </si>
  <si>
    <t>Escola Estadual Maria Pereira, Ensino Fundamental</t>
  </si>
  <si>
    <t>ESCOLA ESTADUAL PADRE MANUEL DA NOBREGA</t>
  </si>
  <si>
    <t>ESCOLA ESTADUAL PROF ANTONIO BITONTI</t>
  </si>
  <si>
    <t>ESCOLA ESTADUAL PROF. WILLIAM MADI - ENSINO FUNDAMENTAL ANOS FINAIS</t>
  </si>
  <si>
    <t>ASSAI</t>
  </si>
  <si>
    <t>BANDEIRANTES</t>
  </si>
  <si>
    <t>CONGONHINHAS</t>
  </si>
  <si>
    <t>CORNELIO PROCOPIO</t>
  </si>
  <si>
    <t>ITAMBARACA</t>
  </si>
  <si>
    <t>LEOPOLIS</t>
  </si>
  <si>
    <t>NOVA FATIMA</t>
  </si>
  <si>
    <t>NOVA SANTA BARBARA</t>
  </si>
  <si>
    <t>SANTA AMELIA</t>
  </si>
  <si>
    <t>SANTA MARIANA</t>
  </si>
  <si>
    <t>SAO JERONIMO DA SERRA</t>
  </si>
  <si>
    <t>SAO SEBASTIAO DA AMOREIRA</t>
  </si>
  <si>
    <t>SERTANEJA</t>
  </si>
  <si>
    <t>URAI</t>
  </si>
  <si>
    <t>CEEBJA CAMPO COMPRIDO</t>
  </si>
  <si>
    <t>CEEBJA CEAD POLO POTTY LAZZAROTTO</t>
  </si>
  <si>
    <t>CEEBJA CIC - EFM</t>
  </si>
  <si>
    <t>CEEBJA PROFESSORA LAIS MIQUELOTTO - EFM</t>
  </si>
  <si>
    <t>CEEBJA Professora Maria Deon de Lira</t>
  </si>
  <si>
    <t>CENTRO ESTADUAL DE EDUCAÇÃO BÁSICA PARA JOVENS E ADULTOS PAULO FREIRE - CEEBJA PAULO FREIRE</t>
  </si>
  <si>
    <t>COLEGIO DA POLICIA MILITAR DO PARANA CEL. PM. FELIPPE DE SOUSA MIRANDA</t>
  </si>
  <si>
    <t>COLEGIO ESTADUAL ALFREDO PARODI</t>
  </si>
  <si>
    <t>COLEGIO ESTADUAL ANGELO VOLPATO</t>
  </si>
  <si>
    <t>Colégio Estadual Barão Do Rio Branco- EFM</t>
  </si>
  <si>
    <t>Colégio Estadual Beatriz Faria Ansay - EFM</t>
  </si>
  <si>
    <t>COLEGIO ESTADUAL BENEDICTO JOAO CORDEIRO - ENSINO FUNDAMENTAL MEDIO NORMAL E PROFISSIONAL</t>
  </si>
  <si>
    <t>Colégio Estadual Bom Pastor Ensino Fundamental, Médio e EJA (Educação de Jovens e Adultos)</t>
  </si>
  <si>
    <t>Colégio Estadual Cecília Meireles EFM - EJA, Bairro Alto - Curitiba PR</t>
  </si>
  <si>
    <t>COLEGIO ESTADUAL CONSELHEIRO CARRAO EFM</t>
  </si>
  <si>
    <t>COLEGIO ESTADUAL CRUZEIRO DO SUL - EFM</t>
  </si>
  <si>
    <t>COLÉGIO ESTADUAL DEPUTADO OLIVIO BELICH</t>
  </si>
  <si>
    <t>COLEGIO ESTADUAL DO PARANA</t>
  </si>
  <si>
    <t>COLEGIO ESTADUAL DOMINGOS ZANLORENZI - EFMP</t>
  </si>
  <si>
    <t>COLEGIO ESTADUAL DORAY CEZARINO</t>
  </si>
  <si>
    <t>COLEGIO ESTADUAL DOUTOR XAVIER DA SILVA</t>
  </si>
  <si>
    <t>COLÉGIO ESTADUAL EMILIANO PERNETA - EFM</t>
  </si>
  <si>
    <t>COLEGIO ESTADUAL ERNANI VIDAL</t>
  </si>
  <si>
    <t>Colegio Estadual Eurides Brandão</t>
  </si>
  <si>
    <t>COLÉGIO ESTADUAL GABRIELA MISTRAL</t>
  </si>
  <si>
    <t>COLEGIO ESTADUAL GETULIO VARGAS EFM</t>
  </si>
  <si>
    <t>COLEGIO ESTADUAL GUAIRA</t>
  </si>
  <si>
    <t>COLEGIO ESTADUAL GUILHERME PEREIRA NETO</t>
  </si>
  <si>
    <t>COLEGIO ESTADUAL HILDEBRANDO DE ARAUJO - EF, EM, EPROF</t>
  </si>
  <si>
    <t>COLEGIO ESTADUAL ISOLDA SCHMID EFM</t>
  </si>
  <si>
    <t>Colégio Estadual Ivo Leão.</t>
  </si>
  <si>
    <t>COLÉGIO ESTADUAL JOÃO BETTEGA - EFM</t>
  </si>
  <si>
    <t>Colégio Estadual João de Oliveira Franco</t>
  </si>
  <si>
    <t>COLÉGIO ESTADUAL JOÃO MAZZAROTTO - EFM</t>
  </si>
  <si>
    <t>COLÉGIO ESTADUAL JOAO PAULO II - EFM</t>
  </si>
  <si>
    <t>Colegio Estadual Jose Busnardo</t>
  </si>
  <si>
    <t>COLEGIO ESTADUAL JOSE FRESSATO</t>
  </si>
  <si>
    <t>COLEGIO ESTADUAL MARECHAL CANDIDO RONDON - EFM E EJA</t>
  </si>
  <si>
    <t>Colegio Estadual Maximo Atilio Asinelli</t>
  </si>
  <si>
    <t>COLEGIO ESTADUAL MILTON CARNEIRO</t>
  </si>
  <si>
    <t>COLEGIO ESTADUAL NEWTON FERREIRA DA COSTA - EFM</t>
  </si>
  <si>
    <t>COLEGIO ESTADUAL NILSON BAPTISTA RIBAS - EFM</t>
  </si>
  <si>
    <t>COLEGIO ESTADUAL NIRLEI MEDEIROS</t>
  </si>
  <si>
    <t>colegio estadual nossa senhora aparecida</t>
  </si>
  <si>
    <t>COLEGIO ESTADUAL PADRE CLAUDIO MORELLI</t>
  </si>
  <si>
    <t>COLÉGIO ESTADUAL PADRE SILVESTRE KANDORA - EFMPS</t>
  </si>
  <si>
    <t>COLEGIO ESTADUAL PAULINA PACIFICO BORSARI</t>
  </si>
  <si>
    <t>COLEGIO ESTADUAL PAULO LEMINSKI</t>
  </si>
  <si>
    <t>COLEGIO ESTADUAL PEDRO MACEDO - EFMP</t>
  </si>
  <si>
    <t>COLÉGIO ESTADUAL PILAR MATURANA</t>
  </si>
  <si>
    <t>Colégio Estadual Pinheiro do Paraná</t>
  </si>
  <si>
    <t>COLEGIO ESTADUAL POLIVALENTE DE CURITIBA</t>
  </si>
  <si>
    <t>COLÉGIO ESTADUAL PRESIDENTE LAMENHA LINS - EFM</t>
  </si>
  <si>
    <t>COLEGIO ESTADUAL PROF ELYSIO VIANNA - EFP</t>
  </si>
  <si>
    <t>Colégio Estadual Professor Alcyone Moraes de Castro Vellozo Ensino Fundamental, Médio e EJA</t>
  </si>
  <si>
    <t>COLEGIO ESTADUAL PROFESSOR BRASILIO VICENTE DE CASTRO</t>
  </si>
  <si>
    <t>COLEGIO ESTADUAL PROFESSOR CLETO</t>
  </si>
  <si>
    <t>COLÉGIO ESTADUAL PROFESSOR ELIAS ABRAHÃO</t>
  </si>
  <si>
    <t>COLÉGIO ESTADUAL PROFESSOR FRANCISCO ZARDO</t>
  </si>
  <si>
    <t>COLÉGIO ESTADUAL PROFESSOR JOÃO LOYOLA - EFM</t>
  </si>
  <si>
    <t>COLEGIO ESTADUAL PROFESSOR JOSE GUIMARAES</t>
  </si>
  <si>
    <t>Colégio Estadual Professor Júlio Mesquita</t>
  </si>
  <si>
    <t>COLEGIO ESTADUAL PROFESSOR NILO BRANDAO - EFM</t>
  </si>
  <si>
    <t>COLÉGIO ESTADUAL PROFESSOR OLAVO DEL CLARO - EFM</t>
  </si>
  <si>
    <t>COLÉGIO ESTADUAL PROFESSOR TEOBALDO LEONARDO KLETEMBERG- EFM</t>
  </si>
  <si>
    <t>COLEGIO ESTADUAL PROFESSORA HILDEGARD SONDAHL</t>
  </si>
  <si>
    <t>COLÉGIO ESTADUAL PROFESSORA ISABEL LOPES SANTOS SOUZA EFM/EJA.</t>
  </si>
  <si>
    <t>COLÉGIO ESTADUAL PROFESSORA MARIA AGUIAR TEIXEIRA - EFPM</t>
  </si>
  <si>
    <t>COLEGIO ESTADUAL PROFESSORA MARIA HELOISA CASSELLI - EFM</t>
  </si>
  <si>
    <t>COLEGIO ESTADUAL PROFESSORA MARLI QUEIROZ AZEVEDO - EFM</t>
  </si>
  <si>
    <t>Colégio Estadual Protásio de Carvalho EFM</t>
  </si>
  <si>
    <t>COLEGIO ESTADUAL RIO BRANCO ENSINO MÉDIO E TÉCNICO</t>
  </si>
  <si>
    <t>COLEGIO ESTADUAL ROBERTO LANGER JR.</t>
  </si>
  <si>
    <t>COLEGIO ESTADUAL RODOLPHO ZANINELLI</t>
  </si>
  <si>
    <t>COLEGIO ESTADUAL SANTA CANDIDA</t>
  </si>
  <si>
    <t>Colégio Estadual Santa gemma Galgani</t>
  </si>
  <si>
    <t>COLEGIO ESTADUAL SANTO AGOSTNHO - EFM</t>
  </si>
  <si>
    <t>COLÉGIO ESTADUAL SÃO BRAZ - EFM</t>
  </si>
  <si>
    <t>COLEGIO ESTADUAL SAO PEDRO APOSTOLO - EFMP</t>
  </si>
  <si>
    <t>COLÉGIO ESTADUAL SEBASTIÃO SAPORSKI</t>
  </si>
  <si>
    <t>COLEGIO ESTADUAL SENADOR MANOEL ALENCAR GUIMARAES</t>
  </si>
  <si>
    <t>COLÉGIO ESTADUAL SENHORINHA DE MORAES SARMENTO- E.F.M.</t>
  </si>
  <si>
    <t>COLÉGIO ESTADUAL TATUQUARA- EFM</t>
  </si>
  <si>
    <t>COLEGIO ESTADUAL YVONE PIMENTEL</t>
  </si>
  <si>
    <t>ESCOLA ESTADUAL ALINE PICHETH - EF</t>
  </si>
  <si>
    <t>Escola Estadual Dom Orione -EF</t>
  </si>
  <si>
    <t>ESCOLA ESTADUAL DOM PEDRO II - E.E</t>
  </si>
  <si>
    <t>ESCOLA ESTADUAL DONA CAROLA</t>
  </si>
  <si>
    <t>Escola Estadual Jose Richa</t>
  </si>
  <si>
    <t>ESCOLA ESTADUAL LUCY REQUIAO DE MELLO E SILVA - EDUCACAO INFANTIL, ENSINO FUNDAMENTAL - MODALIDADE ESPECIAL</t>
  </si>
  <si>
    <t>ESCOLA ESTADUAL MARIA PEREIRA MARTINS - EF</t>
  </si>
  <si>
    <t>ESCOLA ESTADUAL NOSSA SENHORA DA SALETE</t>
  </si>
  <si>
    <t>ESCOLA ESTADUAL NOSSA SENHORA DE FATIMA - EF</t>
  </si>
  <si>
    <t>ESCOLA ESTADUAL REPÚBLICA ORIENTAL DO URUGUAI</t>
  </si>
  <si>
    <t>ESCOLA ESTADUAL SANTO ANTONIO EF</t>
  </si>
  <si>
    <t>INSTITUTO DE EDUCAÇÃO DO PARANA PROFESSOR ERASMO PILOTTO</t>
  </si>
  <si>
    <t>Área de Acampamento</t>
  </si>
  <si>
    <t>NRE CURITIBA</t>
  </si>
  <si>
    <t>SAO JORGE DOESTE</t>
  </si>
  <si>
    <t>SALTO DO LONTRA</t>
  </si>
  <si>
    <t>NOVA PRATA DO IGUACU</t>
  </si>
  <si>
    <t>NOVA ESPERANCA DO SUDOEST</t>
  </si>
  <si>
    <t>CRUZEIRO DO IGUACU</t>
  </si>
  <si>
    <t>BOA ESPERANCA DO IGUACU</t>
  </si>
  <si>
    <t>@3.MunicípiodelocalizaçãodasededaUnidadeEscolar</t>
  </si>
  <si>
    <t>ESCOLA ESTADUAL PAULO FREIRE - EF</t>
  </si>
  <si>
    <t>ESCOLA ESTADUAL JORGE DE LIMA - EF</t>
  </si>
  <si>
    <t>ESCOLA ESTADUAL IRMA CELESTINA MARIA</t>
  </si>
  <si>
    <t>ESCOLA ESTADUAL DUQUE DE CAXIAS - ENSINO FUNDAMENTAL</t>
  </si>
  <si>
    <t>ESCOLA ESTADUAL DO CAMPO NOVA SANT' ANA - ENSINO FUNDAMENTAL</t>
  </si>
  <si>
    <t>ESCOLA ESTADUAL DO CAMPO LINHA CONRADO</t>
  </si>
  <si>
    <t>ESCOLA ESTADUAL DO CAMPO DE SEDE DA LUZ - ENSINO FUNDAMENTAL</t>
  </si>
  <si>
    <t>Escola Estadual do Campo de Pinhal da Várzea Ensino Fundamental</t>
  </si>
  <si>
    <t>Escola Estadual do Campo de Barra do Lontra - Ensino Fundamental</t>
  </si>
  <si>
    <t>ESCOLA ESTADUAL DO CAMPO CECILIA MEIRELES - ENSINO FUNDAMENTAL</t>
  </si>
  <si>
    <t>Escola Estadual do Campo Barra Bonita - E. F.</t>
  </si>
  <si>
    <t>ESCOLA ESTADUAL DO BAIRRO ITAIPU</t>
  </si>
  <si>
    <t>ESCOLA ESTADUAL CRISTO REDENTOR - EF</t>
  </si>
  <si>
    <t>COLEGIO ESTADUAL PE JOSE DE ANCHIETA - ENSINO FUNDAMENTAL, MEDIO, NORMAL E PROFISSIONAL.</t>
  </si>
  <si>
    <t>COLÉGIO ESTADUAL NOVA ESPERANÇA - EFM</t>
  </si>
  <si>
    <t>COLEGIO ESTADUAL LEONARDO DA VINCI  ENSINO FUNDAMENTAL MÉDIO NORMAL E PROFISSIONAL</t>
  </si>
  <si>
    <t>COLÉGIO ESTADUAL JOSÉ DE ANCHIETA - EFM</t>
  </si>
  <si>
    <t>COLEGIO ESTADUAL JOSE DE ALENCAR - ENSINO MEDIO</t>
  </si>
  <si>
    <t>Colegio Estadual Irma Maria Margarida - Ensino Fundamental, Medio e Normal</t>
  </si>
  <si>
    <t>COLÉGIO ESTADUAL DOUTOR ARNALDO BUSATO</t>
  </si>
  <si>
    <t>COLÉGIO ESTADUAL DO CAMPO SÃO FRANCISCO DO BANDEIRA- ENSINO FUNDAMENTAL E MÉDIO</t>
  </si>
  <si>
    <t>COLEGIO ESTADUAL DO CAMPO GERMANO STEDILE - EFM</t>
  </si>
  <si>
    <t>COLEGIO ESTADUAL DE DOIS VIZINHOS ENSINO FUNDAMENTAL MEDIO E PROFISSIONAL</t>
  </si>
  <si>
    <t>COLÉGIO ESTADUAL BOA ESPERANÇA DO IGUAÇU - ENSINO FUNDAMENTAL E MÉDIO</t>
  </si>
  <si>
    <t>Colegio  Estadual Dr. Paranhos Ensino Fundamental e Medio.</t>
  </si>
  <si>
    <t>NRE DOIS VIZINHOS</t>
  </si>
  <si>
    <t>Escola Estadual Olavo Bila - Ensino Fundamental</t>
  </si>
  <si>
    <t>ESCOLA ESTADUAL INDIGENA ARANDU RENDA</t>
  </si>
  <si>
    <t>ESCOLA ESTADUAL DO CAMPO SANTOS DUMONT</t>
  </si>
  <si>
    <t>ESCOLA ESTADUAL DO CAMPO CAETANO DE CONTO</t>
  </si>
  <si>
    <t>ESCOLA ESTADUAL DO CAMPO AURELIO PILOTO EF</t>
  </si>
  <si>
    <t>Colegio Estadual Ulysses Guimaraes</t>
  </si>
  <si>
    <t>COLEGIO ESTADUAL TRES FRONTEIRAS</t>
  </si>
  <si>
    <t>COLEGIO ESTADUAL TIRADENTES ENSINO FUNDAMENTAL E MEDIO</t>
  </si>
  <si>
    <t>COLEGIO ESTADUAL TARQUINIO SANTOS</t>
  </si>
  <si>
    <t>COLEGIO ESTADUAL TANCREDO NEVES-ENSINO FUNDAMENTAL E MEDIO</t>
  </si>
  <si>
    <t>COLÉGIO ESTADUAL TANCREDO DE ALMEIDA NEVES</t>
  </si>
  <si>
    <t>COLÉGIO ESTADUAL SOL DE MAIO - ENSINO FUNDAMENTAL MÉDIO E PROFISSIONALIZANTE.</t>
  </si>
  <si>
    <t>COLEGIO ESTADUAL SANTA RITA</t>
  </si>
  <si>
    <t>Colégio Estadual Professor Mariano Camilo Paganoto</t>
  </si>
  <si>
    <t>COLÉGIO ESTADUAL PROFESSOR FLAVIO WARKEN</t>
  </si>
  <si>
    <t>COLEGIO ESTADUAL PRESIDENTE COSTA E SILVA - EFM</t>
  </si>
  <si>
    <t>COLEGIO ESTADUAL PRESIDENTE CASTELO BRANCO</t>
  </si>
  <si>
    <t>COLEGIO ESTADUAL PIONEIROS - EFM</t>
  </si>
  <si>
    <t>COLEGIO ESTADUAL PEDRO VIRIATO PARIGOT DE SOUZA - EFM</t>
  </si>
  <si>
    <t>COLÉGIO ESTADUAL PAULO FREIRE - ENSINO FUNDAMENTAL, MÉDIO E EJA.</t>
  </si>
  <si>
    <t>COLEGIO ESTADUAL PADRE EDUARDO MICHELIS - ENSINO FUNDAMENTAL, MEDIO E NORMAL</t>
  </si>
  <si>
    <t>COLEGIO ESTADUAL NESTOR VICTOR DOS SANTOS - EFM</t>
  </si>
  <si>
    <t>COLEGIO ESTADUAL NAIRA FELLINI</t>
  </si>
  <si>
    <t>Colegio estadual Monsemhor Guilherme</t>
  </si>
  <si>
    <t>Colegio estadual Juscelino Kubitschek de Oliveira</t>
  </si>
  <si>
    <t>COLÉGIO ESTADUAL JORGE SCHIMMELPFENG</t>
  </si>
  <si>
    <t>COLÉGIO ESTADUAL JOÃO MANOEL MONDRONE</t>
  </si>
  <si>
    <t>COLEGIO ESTADUAL IPE ROXO - EFM</t>
  </si>
  <si>
    <t>COLÉGIO ESTADUAL INDÍGENA TEKO ÑEMOINGO</t>
  </si>
  <si>
    <t>COLEGIO ESTADUAL GUSTAVO DOBRANDINO DA SILVA</t>
  </si>
  <si>
    <t>COLÉGIO ESTADUAL EUCLIDES DA CUNHA - EFMN</t>
  </si>
  <si>
    <t>COLÉGIO ESTADUAL DR. ARNALDO BUSATTO</t>
  </si>
  <si>
    <t>COLEGIO ESTADUAL DOM PEDRO II</t>
  </si>
  <si>
    <t>COLEGIO ESTADUAL DOM MANOEL KONNER</t>
  </si>
  <si>
    <t>COLÉGIO ESTADUAL DO CAMPO TEOTÔNIO VILELLA</t>
  </si>
  <si>
    <t>COLEGIO ESTADUAL DO CAMPO TANCREDO NEVES</t>
  </si>
  <si>
    <t>COLEGIO ESTADUAL DO CAMPO SAO JOAO BATISTA DE LA SALLE</t>
  </si>
  <si>
    <t>Colégio Estadual do campo Santa Rosa do Ocoí.</t>
  </si>
  <si>
    <t>COLEGIO ESTADUAL DO CAMPO PRESIDENTE KENNEDY ENSINO FUNDAMENTAL E MEDIO</t>
  </si>
  <si>
    <t>COLEGIO ESTADUAL DO CAMPO PEDRO AMERICO</t>
  </si>
  <si>
    <t>COLEGIO ESTADUAL DO CAMPO MARALUCIA ENSINO FUNDAMENTAL E MÉDIO</t>
  </si>
  <si>
    <t>COLÉGIO ESTADUAL DO CAMPO DOM PEDRO II - ENSINO FUNDAMENTAL INTEGRAL E ENSINO MÉDIO</t>
  </si>
  <si>
    <t>COLÉGIO ESTADUAL DO CAMPO COELHO NETO - EFM</t>
  </si>
  <si>
    <t>COLEGIO ESTADUAL DO CAMPO ALBERTO SANTOS DUMONT EFM</t>
  </si>
  <si>
    <t>COLÉGIO ESTADUAL COSTA E SILVA</t>
  </si>
  <si>
    <t>COLÉGIO ESTADUAL CATARATAS DO IGUAÇU</t>
  </si>
  <si>
    <t>COLEGIO ESTADUAL CARLOS ZEWE COIMBRA -EFM E EJA</t>
  </si>
  <si>
    <t>Colégio Estadual Carlos Drummond de Andrade-EFM</t>
  </si>
  <si>
    <t>COLÉGIO ESTADUAL BELO HORIZONTE - ENSINO FUNDAMENTAL E MÉDIO</t>
  </si>
  <si>
    <t>COLÉGIO ESTADUAL BARTOLOMEU MITRE - ENSINO FUNDAMENTAL E MÉDIO</t>
  </si>
  <si>
    <t>COLEGIO ESTADUAL BARAO DO RIO BRANCO ENSINO FUNDAMENTAL MEDIO NORMAL E PROFISSIONAL</t>
  </si>
  <si>
    <t>Colegio Estadual Ayrton Senna</t>
  </si>
  <si>
    <t>Colegio estadual arcangelo nandi</t>
  </si>
  <si>
    <t>Colégio Estadual Ângelo Antonio Benedet Ensino Fundamental e Médio.</t>
  </si>
  <si>
    <t>COLÉGIO ESTADUAL ALMIRO SARTORI</t>
  </si>
  <si>
    <t>COLEGIO ESTADUAL ALMIRANTE TAMANDARE</t>
  </si>
  <si>
    <t>COLÉGIO  ESTADUAL MARECHAL ARTHUR DA COSTA E SILVA</t>
  </si>
  <si>
    <t>centro Estadual de Educação Básica para Jovens e Adultos</t>
  </si>
  <si>
    <t>CEEP Manoel Moreira Pena - Colégio Agrícola</t>
  </si>
  <si>
    <t>CEEBJA SÃO MIGUEL DO IGUAÇU</t>
  </si>
  <si>
    <t>CEEBJA PROFESSOR ORIDES BALOTIN GUERRA</t>
  </si>
  <si>
    <t>CEEBJA Matelandia  - Ensino Fundamental e Medio</t>
  </si>
  <si>
    <t>CEEBJA HELENA KOLODY</t>
  </si>
  <si>
    <t>ITAIPULANDIA</t>
  </si>
  <si>
    <t>MATELANDIA</t>
  </si>
  <si>
    <t>MEDIANEIRA</t>
  </si>
  <si>
    <t>MISSAL</t>
  </si>
  <si>
    <t>RAMILANDIA</t>
  </si>
  <si>
    <t>SANTA TEREZINHA DE ITAIPU</t>
  </si>
  <si>
    <t>SAO MIGUEL DO IGUACU</t>
  </si>
  <si>
    <t>SERRANOPOLIS DO IGUACU</t>
  </si>
  <si>
    <t>NRE FOZ DO IGUAÇU</t>
  </si>
  <si>
    <t>ESCOLA ESTADUAL SANTA CRUZ - EF</t>
  </si>
  <si>
    <t>ESCOLA ESTADUAL MARQUÊS DE MARICÁ - ENSINO FUNDAMENTAL</t>
  </si>
  <si>
    <t>ESCOLA ESTADUAL INTERVENTOR MANOEL RIBAS - EF</t>
  </si>
  <si>
    <t>ESCOLA ESTADUAL DOM CARLOS EDUARDO- ENSINO FUNDAMENTAL</t>
  </si>
  <si>
    <t>ESCOLA ESTADUAL DO CAPO MARECHAL DEODORO DA FONSECA - EF</t>
  </si>
  <si>
    <t>ESCOLA ESTADUAL DO CAMPO XV DE NOVEMBRO</t>
  </si>
  <si>
    <t>ESCOLA ESTADUAL DO CAMPO TATIANE CORBARI PICCININI - EF</t>
  </si>
  <si>
    <t>ESCOLA ESTADUAL DO CAMPO TANCREDO NEVES - ENSINO FUNDAMENTAL</t>
  </si>
  <si>
    <t>ESCOLA ESTADUAL DO CAMPO SENADOR TEOTÔNIO VILELA</t>
  </si>
  <si>
    <t>ESCOLA ESTADUAL DO CAMPO SAO VALERIO - EF</t>
  </si>
  <si>
    <t>ESCOLA ESTADUAL DO CAMPO SAO ROQUE</t>
  </si>
  <si>
    <t>ESCOLA ESTADUAL DO CAMPO SÃO PEDRO</t>
  </si>
  <si>
    <t>ESCOLA ESTADUAL DO CAMPO SAO JUDAS TADEU ENSINO FUNDAMENTAL</t>
  </si>
  <si>
    <t>Escola Estadual do Campo Santa Emília</t>
  </si>
  <si>
    <t>ESCOLA ESTADUAL DO CAMPO SAGRADA FAMILIA ENSINO FUNDAMENTAL</t>
  </si>
  <si>
    <t>ESCOLA ESTADUAL DO CAMPO RUI BARBOSA-EF</t>
  </si>
  <si>
    <t>ESCOLA ESTADUAL DO CAMPO RUI BARBOSA- EF</t>
  </si>
  <si>
    <t>ESCOLA ESTADUAL DO CAMPO RUI BARBOSA - ENSINO FUNDAMENTAL.</t>
  </si>
  <si>
    <t>ESCOLA ESTADUAL DO CAMPO RODOLFO GONCALVES DA SILVA - ENSINO FUNDAMENTAL</t>
  </si>
  <si>
    <t>Escola Estadual do Campo Regente Feijó - Ensino Fundamental</t>
  </si>
  <si>
    <t>ESCOLA ESTADUAL DO CAMPO PADRE ANTONIO VIEIRA - EF</t>
  </si>
  <si>
    <t>Escola Estadual do Campo Padre Anchieta-EF</t>
  </si>
  <si>
    <t>ESCOLA ESTADUAL DO CAMPO NOVA RIQUEZA - ENSINO FUNDAMENTAL</t>
  </si>
  <si>
    <t>Escola Estadual do Campo Nova Estrela - Ensino Fundamental/Anos Finais</t>
  </si>
  <si>
    <t>ESCOLA ESTADUAL DO CAMPO NOSSA SENHORA APARECIDA - EF</t>
  </si>
  <si>
    <t>ESCOLA ESTADUAL DO CAMPO MARQUES DO HERVAL</t>
  </si>
  <si>
    <t>Escola Estadual do Campo Jacutinga- Ensino Fundamental</t>
  </si>
  <si>
    <t>ESCOLA ESTADUAL DO CAMPO DUQUE DE CAXIAS ENSINO FUNDAMENTAL.</t>
  </si>
  <si>
    <t>Escola Estadual do Campo Duque de Caxias EF</t>
  </si>
  <si>
    <t>ESCOLA ESTADUAL DO CAMPO DUAS BARRAS - E F</t>
  </si>
  <si>
    <t>Escola Estadual do Campo de Vista Gaúcha - Ensino Fundamental.</t>
  </si>
  <si>
    <t>Escola Estadual do Campo de Vargem Bonita</t>
  </si>
  <si>
    <t>ESCOLA ESTADUAL DO CAMPO DE TATETOS - EF</t>
  </si>
  <si>
    <t>ESCOLA ESTADUAL DO CAMPO DE SALTINHO</t>
  </si>
  <si>
    <t>ESCOLA ESTADUAL DO CAMPO DE PINHEIRO-ENSINO FUNDAMENTAL.</t>
  </si>
  <si>
    <t>ESCOLA ESTADUAL DO CAMPO DE PINHALZINHO - EF</t>
  </si>
  <si>
    <t>ESCOLA ESTADUAL DO CAMPO DE ESQUINA GAUCHA - ENSINO FUNDAMENTAL</t>
  </si>
  <si>
    <t>ESCOLA ESTADUAL DO CAMPO DE AGUA BOA VISTA-EF</t>
  </si>
  <si>
    <t>ESCOLA ESTADUAL DO CAMPO D. PEDRO II - ENSINO FUNDAMENTAL</t>
  </si>
  <si>
    <t>ESCOLA ESTADUAL DO CAMPO CASTELO BRANCO ENS FUND</t>
  </si>
  <si>
    <t>ESCOLA ESTADUAL DO CAMPO BARAO DO RIO BRANCO - EF</t>
  </si>
  <si>
    <t>Escola Estadual do Campo Anunciação</t>
  </si>
  <si>
    <t>ESCOLA ESTADUAL DA CANGO</t>
  </si>
  <si>
    <t>ESCOLA ESTADUAL CANDIDO PORTINARI - EF</t>
  </si>
  <si>
    <t>E.E. DO CAMPO ANTONIO FRANCISCO LISBOA - E. F.</t>
  </si>
  <si>
    <t>Colégio Estadual Telmo Octávio Müller- Ensino Fundamental e Normal</t>
  </si>
  <si>
    <t>Colégio Estadual Tancredo Neves</t>
  </si>
  <si>
    <t>COLEGIO ESTADUAL SAO CRISTÓVÃO</t>
  </si>
  <si>
    <t>COLÉGIO ESTADUAL SANTO ANTÃO</t>
  </si>
  <si>
    <t>COLEGIO ESTADUAL ROCHA POMBO EFMN</t>
  </si>
  <si>
    <t>COLEGIO ESTADUAL REINALDO SASS - EFMP</t>
  </si>
  <si>
    <t>COLÉGIO ESTADUAL PROFESSORA LEONOR CASTELLANO EFM</t>
  </si>
  <si>
    <t>COLEGIO ESTADUAL PROFESSOR LEO FLACH -  EFM</t>
  </si>
  <si>
    <t>Colegio Estadual Presidente Vargas- Ensino Fundamental e Medio</t>
  </si>
  <si>
    <t>Colegio Estadual Padre Reus  -EFM</t>
  </si>
  <si>
    <t>COLEGIO ESTADUAL PADRE CIRILO - EFMP</t>
  </si>
  <si>
    <t>COLÉGIO ESTADUAL PADRE ANCHIETA - ENSINO FUNDAMENTAL E MÉDIO</t>
  </si>
  <si>
    <t>COLEGIO ESTADUAL NEREU PERONDI - EFM</t>
  </si>
  <si>
    <t>COLÉGIO ESTADUAL MARIO DE ANDRADE</t>
  </si>
  <si>
    <t>Colégio Estadual Júlio Giongo - Ensino Fundamental, Médio e Normal.</t>
  </si>
  <si>
    <t>Colégio Estadual José de Anchieta -EFM</t>
  </si>
  <si>
    <t>COLÉGIO ESTADUAL JOÃO ZACCO PARANÁ - EFMP</t>
  </si>
  <si>
    <t>COLEGIO ESTADUAL JOAO PAULO II - EFM</t>
  </si>
  <si>
    <t>COLEGIO ESTADUAL JOAO PAULO II</t>
  </si>
  <si>
    <t>COLÉGIO ESTADUAL INDUSTRIAL</t>
  </si>
  <si>
    <t>COLEGIO ESTADUAL HUMBERTO DE CAMPOS - EFMP</t>
  </si>
  <si>
    <t>COLEGIO ESTADUAL GUILHERME DE ALMEIDA</t>
  </si>
  <si>
    <t>COLEGIO ESTADUAL DR MARIO AUGUSTO TEIXEIRA DE FREITAS</t>
  </si>
  <si>
    <t>COLEGIO ESTADUAL DO CAMPO PAULO FREIRE - EFM</t>
  </si>
  <si>
    <t>Colégio Estadual do Campo de Vista Alegre - EFM</t>
  </si>
  <si>
    <t>Colégio Estadual do Campo Castelo Branco - Ensino Fundamental e Médio</t>
  </si>
  <si>
    <t>Colegio Estadual do Campo Bom Jesus- EFM</t>
  </si>
  <si>
    <t>COLEGIO ESTADUAL DO CAMPO  DE FLOR DA SERRA - EFM</t>
  </si>
  <si>
    <t>COLEGIO ESTADUAL DE RENASCENCA PADRE JOSE JUNIOR VICENTE - EFM</t>
  </si>
  <si>
    <t>COLEGIO ESTADUAL DE MARMELEIRO- EFM</t>
  </si>
  <si>
    <t>COLEGIO ESTADUAL CRISTO REI</t>
  </si>
  <si>
    <t>Colégio Estadual Cecilia Meireles</t>
  </si>
  <si>
    <t>COLEGIO ESTADUAL CASTRO ALVES -EFM</t>
  </si>
  <si>
    <t>Colégio Estadual Bom Jesus - EFM</t>
  </si>
  <si>
    <t>COLEGIO ESTADUAL BEATRIZ BIAVATTI</t>
  </si>
  <si>
    <t>COLÉGIO ESTADUAL ARNALDO FAIVRO BUSATO - EFM</t>
  </si>
  <si>
    <t>Colégio Estadual Arnaldo Busato ENsino Fundamental, Médio e NormaL</t>
  </si>
  <si>
    <t>COLEGIO ESTADUAL ANTONIO SCHIEBEL - EFN</t>
  </si>
  <si>
    <t>Colégio Est. Barão do Rio Branco-EFM.</t>
  </si>
  <si>
    <t>COLEGIO  ESTADUAL  SAO  CRISTOVAO - EFM</t>
  </si>
  <si>
    <t>Centro Estadual de Educacao Profissional do Sudoeste do Paraná</t>
  </si>
  <si>
    <t>CENTRO ESTADUAL DE EDUCAÇÃO BÁSICA PARA JOVENS E ADULTOS</t>
  </si>
  <si>
    <t>CEIEBJA FRANCISCO BELTRAO</t>
  </si>
  <si>
    <t>CCEBJA - Novos Horizontes - EF e EM</t>
  </si>
  <si>
    <t>AMPERE</t>
  </si>
  <si>
    <t>BARRACAO</t>
  </si>
  <si>
    <t>BELA VISTA DA CAROBA</t>
  </si>
  <si>
    <t>BOM JESUS DO SUL</t>
  </si>
  <si>
    <t>CAPANEMA</t>
  </si>
  <si>
    <t>ENEAS MARQUES</t>
  </si>
  <si>
    <t>FLOR DA SERRA DO SUL</t>
  </si>
  <si>
    <t>FRANCISCO BELTRAO</t>
  </si>
  <si>
    <t>MANFRINOPOLIS</t>
  </si>
  <si>
    <t>MARMELEIRO</t>
  </si>
  <si>
    <t>PEROLA DOESTE</t>
  </si>
  <si>
    <t>PINHAL DE SAO BENTO</t>
  </si>
  <si>
    <t>PLANALTO</t>
  </si>
  <si>
    <t>PRANCHITA</t>
  </si>
  <si>
    <t>REALEZA</t>
  </si>
  <si>
    <t>RENASCENCA</t>
  </si>
  <si>
    <t>SALGADO FILHO</t>
  </si>
  <si>
    <t>SANTA IZABEL DO OESTE</t>
  </si>
  <si>
    <t>SANTO ANTONIO DO PARAISO</t>
  </si>
  <si>
    <t>SANTO ANTONIO DO SUDOESTE</t>
  </si>
  <si>
    <t>VERE</t>
  </si>
  <si>
    <t>NRE FRANCISCO BELTRÃO</t>
  </si>
  <si>
    <t>Centro Estadual de Educacao CEEBJA Maria Antonieta Scarpari  EFM</t>
  </si>
  <si>
    <t>COLEGIO ESTADAL JOAO MAFFEI ROSA</t>
  </si>
  <si>
    <t>COLÉGIO ESTADUAL ANTÔNIO LACERDA BRAGA - EFM</t>
  </si>
  <si>
    <t>COLEGIO ESTADUAL CARLOS GOMES EFM e PROFISSIONAL</t>
  </si>
  <si>
    <t>COLEGIO ESTADUAL CECILIA MEIRELES ENSINO FUNDAMENTAL E MEDIO</t>
  </si>
  <si>
    <t>COLEGIO ESTADUAL DO CAMPO BANDEIRANTES D´OESTE</t>
  </si>
  <si>
    <t>COLEGIO ESTADUAL DO CAMPO DONA LEOPOLDINA - EFM</t>
  </si>
  <si>
    <t>COLEGIO ESTADUAL DO CAMPO MARIA CANDIDA DE JESU-EFM</t>
  </si>
  <si>
    <t>COLEGIO ESTADUAL DO CAMPO PALMITAL EFM</t>
  </si>
  <si>
    <t>COLEGIO ESTADUAL DO CAMPO PROFESSORA MARIA GOMES BIZERRA - EFM</t>
  </si>
  <si>
    <t>COLEGIO ESTADUAL DUQUE DE CAXIAS - EMN</t>
  </si>
  <si>
    <t>COLEGIO ESTADUAL IV CENTENARIO-EFM</t>
  </si>
  <si>
    <t>COLEGIO ESTADUAL JOAO THEOTONIO NETO - ENSINO MEDIO</t>
  </si>
  <si>
    <t>COLEGIO ESTADUAL JOAO XXIII - EM</t>
  </si>
  <si>
    <t>COLEGIO ESTADUAL JOSE ALFREDO DE ALMEIDA - EFMPN</t>
  </si>
  <si>
    <t>COLEGIO ESTADUAL OLAVO BILAC - EFM</t>
  </si>
  <si>
    <t>COLEGIO ESTADUAL PADRE JORGE SCHOLL , ensino fundamental em tempo integral e medio .</t>
  </si>
  <si>
    <t>COLEGIO ESTADUAL POLIVALENTE DE GOIOERE.</t>
  </si>
  <si>
    <t>COLEGIO ESTADUAL QUINTINO BOCAIUVA - ENSINO FUNDAMENTAL E MEDIO</t>
  </si>
  <si>
    <t>COLEGIO ESTADUAL RANCHO ALEGRE - E.F.M</t>
  </si>
  <si>
    <t>COLÉGIO ESTADUAL VICENTE LEPORACE - EFMN</t>
  </si>
  <si>
    <t>COLEGIO ESTADUAL VILA GUAIRA - EFM</t>
  </si>
  <si>
    <t>ESCOLA ESTADUAL D. PEDRO II - EF</t>
  </si>
  <si>
    <t>ESCOLA ESTADUAL DE JARACATIA ENSINO FUNDAMENTAL</t>
  </si>
  <si>
    <t>Escola Estadual do Campo Rio Verde - Ensino Fundamental.</t>
  </si>
  <si>
    <t>Escola Estadual do Campo Vila Serrana Ensino Fundamental</t>
  </si>
  <si>
    <t>ESCOLA ESTADUAL DOM BOSCO- ENSINO FUNDAMENTAL .</t>
  </si>
  <si>
    <t>ESCOLA ESTADUAL JARDIM UNIVERSITÁRIO - E.F.</t>
  </si>
  <si>
    <t>ESCOLA ESTADUAL MOREIRA SALLES EF</t>
  </si>
  <si>
    <t>ESCOLA ESTADUAL RIBEIRO DE CAMPOS - ENSINO FUNDAMENTAL</t>
  </si>
  <si>
    <t>ESCOLA ESTADUAL SAO JOAO</t>
  </si>
  <si>
    <t>MUNICÍPIO</t>
  </si>
  <si>
    <t>BOA ESPERANCA</t>
  </si>
  <si>
    <t>JANIOPOLIS</t>
  </si>
  <si>
    <t>JURANDA</t>
  </si>
  <si>
    <t>MARILUZ</t>
  </si>
  <si>
    <t>MOREIRA SALES</t>
  </si>
  <si>
    <t>QUARTO CENTENARIO</t>
  </si>
  <si>
    <t>RANCHO ALEGRE DOESTE</t>
  </si>
  <si>
    <t>UBIRATA</t>
  </si>
  <si>
    <t>NRE GOIOERÊ</t>
  </si>
  <si>
    <t>ESCOLA ESTADUAL MOACYR JULIO SILVESTRI - EF</t>
  </si>
  <si>
    <t>ESCOLA ESTADUAL INDIGENA ARANDU PYAHU- E.F.</t>
  </si>
  <si>
    <t>COLEGIO FRANCISCO CARNEIRO MARTINS - EMP</t>
  </si>
  <si>
    <t>COLEGIO ESTADUAL VEREADOR HEITOR ROCHA KRAMER</t>
  </si>
  <si>
    <t>Colégio Estadual Santo Antonio Ensino Fundamental, Médio e Profissional</t>
  </si>
  <si>
    <t>Colegio Estadual Santa Clara EFM, Profissional e Normal</t>
  </si>
  <si>
    <t>COLEGIO ESTADUAL RUI BARBOSA - EFM/EJA</t>
  </si>
  <si>
    <t>COLEGIO ESTADUAL PROFESSORA LENI MARLENE JACOB-EFM</t>
  </si>
  <si>
    <t>Colegio Estadual Professora Izabel Fonseca Siqueira.</t>
  </si>
  <si>
    <t>COLÉGIO ESTADUAL PROFESSORA DULCE MASCHIO</t>
  </si>
  <si>
    <t>Colégio Estadual Professor Pedro Carli</t>
  </si>
  <si>
    <t>COLÉGIO ESTADUAL PROFESSOR MARIO EVALDO MORSKI - ENSINO FUNDAMENTAL, MEDIO E NORMAL.</t>
  </si>
  <si>
    <t>Colégio Estadual Padre Honorino João Muraro -EFM</t>
  </si>
  <si>
    <t>Colegio Estadual Newton Felipe Albach - EFM</t>
  </si>
  <si>
    <t>COLEGIO ESTADUAL MAHATMA GANDHI</t>
  </si>
  <si>
    <t>Colegio Estadual Liane Marta da Costa - EFM</t>
  </si>
  <si>
    <t>Colégio Estadual Indígena Cacique Otaviio dos Santos.</t>
  </si>
  <si>
    <t>COLEGIO ESTADUAL ENGENHEIRO MICHEL GASTON PROSPER AUGUSTA REYDAMS-EFM</t>
  </si>
  <si>
    <t>Colégio Estadual do Campo Professor Júlio Moreira - EFM</t>
  </si>
  <si>
    <t>Colégio estadual do campo de paz</t>
  </si>
  <si>
    <t>COLEGIO ESTADUAL DO CAMPO DE LAGOA SECA-EFM</t>
  </si>
  <si>
    <t>COLEGIO ESTADUAL DO CAMPO DE CACHOEIRA - EFM</t>
  </si>
  <si>
    <t>COLEGIO ESTADUAL DO CAMPO BENTO MUNHOZ DA ROCHA NETTO</t>
  </si>
  <si>
    <t>COLEGIO ESTADUAL DO CAMPO ANTONIA AYRES ANTONICHEN</t>
  </si>
  <si>
    <t>Colégio Estadual do Campo Anastácia Kruk - EFM</t>
  </si>
  <si>
    <t>Colegio Estadual Cesar Stange - EFM</t>
  </si>
  <si>
    <t>Colegio Estadual Antonio Tupy Pinheiro.</t>
  </si>
  <si>
    <t>CENTRO ESTADUAL DE EDUCACAO PROFISSIONAL ARLINDO RIBEIRO</t>
  </si>
  <si>
    <t>Centro Estadual de Educacao Basica para jovens e adultos de Candoi - CEEBJA</t>
  </si>
  <si>
    <t>CEEBJA NOVA VISAO</t>
  </si>
  <si>
    <t>MUNÍCIPIOS</t>
  </si>
  <si>
    <t>CANDOI</t>
  </si>
  <si>
    <t>PINHAO</t>
  </si>
  <si>
    <t>RESERVA DO IGUACU</t>
  </si>
  <si>
    <t>TURVO</t>
  </si>
  <si>
    <t>Área remanescente de</t>
  </si>
  <si>
    <t>NRE GUARAPUAVA</t>
  </si>
  <si>
    <t>CONSELHEIRO MAIRINCK</t>
  </si>
  <si>
    <t>FIGUEIRA</t>
  </si>
  <si>
    <t>GUAPIRAMA</t>
  </si>
  <si>
    <t>PINHALAO</t>
  </si>
  <si>
    <t>SIQUEIRA CAMPOS</t>
  </si>
  <si>
    <t>TOMAZINA</t>
  </si>
  <si>
    <t>ESCOLA ESTADUAL FRANCISCO INACIO DE OLIVEIRA - ENSINO FUNDAMENTAL SERIES FINAIS</t>
  </si>
  <si>
    <t>ESCOLA ESTADUAL DONA MACARIA  ENSINO FUNDAMENTAL</t>
  </si>
  <si>
    <t>ESCOLA ESTADUAL DO CAMPO PROF RAQUEL SOARES MARQUES EF</t>
  </si>
  <si>
    <t>Escola Estadual do Campo Manoel Sebastião Gonçalves</t>
  </si>
  <si>
    <t>ESCOLA ESTADUAL DO CAMPO CAPELA SÃO JOÃO - ENSINO FUNDAMENTAL</t>
  </si>
  <si>
    <t>COLEGIO eSTADUAL SAGRADA FAMILIA EFM</t>
  </si>
  <si>
    <t>COLEGIO ESTADUAL PROFESSORA MARIA APARECIDA CHUERY SALCEDO - EFP</t>
  </si>
  <si>
    <t>COLÉGIO ESTADUAL PROFª ALVINA PRESTES - ENSINO FUNDAMENTAL E NORMAL</t>
  </si>
  <si>
    <t>COLEGIO ESTADUAL LEAO SCHULMANN - EFM</t>
  </si>
  <si>
    <t>COLEGIO ESTADUAL FRANCISCO ALVES DE ALMEIDA - EMN</t>
  </si>
  <si>
    <t>COLEGIO ESTADUAL DO CAMPO RODOLFO INACIO PEREIRA</t>
  </si>
  <si>
    <t>COLEGIO ESTADUAL DO CAMPO PROFESSORA MARGARIDA FRANKLIN GONCALVES - EFM</t>
  </si>
  <si>
    <t>COLEGIO ESTADUAL DO CAMPO NAPOLEAO DA SILVA REIS - ENSINO FUNDAMENTAL E MEDIO.</t>
  </si>
  <si>
    <t>COLEGIO ESTADUAL DAVID CARNEIRO - ENSINO FUNDAMENTAL, MEDIO E NORMAL</t>
  </si>
  <si>
    <t>COLÉGIO ESTADUAL CARLOS GOMES ENSINO MÉDIO</t>
  </si>
  <si>
    <t>COLEGIO ESTADUAL ANTONIO MARTINS DE MELLO. ENSINO FUNDAMENTAL E MÉDIO.</t>
  </si>
  <si>
    <t>COLEGIO ESTADUAL ANITA ALDETI PACHECO</t>
  </si>
  <si>
    <t>Colégio Estadual Aldo Dallago - EFMNP</t>
  </si>
  <si>
    <t>COLEGIO ESTADUAL  PROFESSOR SEGISMUNDO  ANTUNES  NETTO</t>
  </si>
  <si>
    <t>COLÉGIO  ESTADUAL JULIO FARAH - EFM</t>
  </si>
  <si>
    <t>NRE IBAITI</t>
  </si>
  <si>
    <t>NRE IRATI</t>
  </si>
  <si>
    <t>FERNANDES PINHEIRO</t>
  </si>
  <si>
    <t>GUAMIRANGA</t>
  </si>
  <si>
    <t>INACIO MARTINS</t>
  </si>
  <si>
    <t>MALLET</t>
  </si>
  <si>
    <t>PRUDENTOPOLIS</t>
  </si>
  <si>
    <t>REBOUCAS</t>
  </si>
  <si>
    <t>RIO AZUL</t>
  </si>
  <si>
    <t>TEIXEIRA SOARES</t>
  </si>
  <si>
    <t>Escola Estadual São Lucas</t>
  </si>
  <si>
    <t>ESCOLA ESTADUAL PROFESSORA LUIZA ROSA ZARPELLON PINTO</t>
  </si>
  <si>
    <t>Escola Estadual Pio XII - Ensino Fundamental</t>
  </si>
  <si>
    <t>Escola Estadual Nossa Senhora das Graças</t>
  </si>
  <si>
    <t>ESCOLA ESTADUAL NICOLAU COPERNICO</t>
  </si>
  <si>
    <t>ESCOLA ESTADUAL INDIGENA ARANDU MIRI - EI EF</t>
  </si>
  <si>
    <t>ESCOLA ESTADUAL DO CAMPO SAO JOAO BATISTA - EF</t>
  </si>
  <si>
    <t>ESCOLA ESTADUAL DO CAMPO MIGUEL DESANOSKI- ENSINO FUNDAMENTAL</t>
  </si>
  <si>
    <t>Escola Estadual Antonio Lopes Junior- EF</t>
  </si>
  <si>
    <t>COLEGIO ESTADUAOL DO CAMPO BITUVA DAS CAMPINAS</t>
  </si>
  <si>
    <t>COLÉGIO ESTADUAL VILA NOVA - ENSINO FUNDAMENTAL E MEDIO</t>
  </si>
  <si>
    <t>COLÉGIO ESTADUAL TRAJANO GRÁCIA ENSINO FUNDAMENTAL E MÉDIO</t>
  </si>
  <si>
    <t>COLÉGIO ESTADUAL SÃO VICENTE DE PAULO - EFM</t>
  </si>
  <si>
    <t>COLEGIO ESTADUAL PROFESSORA MARIA IGNACIA - EF</t>
  </si>
  <si>
    <t>COLEGIO ESTADUAL PROFESSOR JULIO CESAR EFMN</t>
  </si>
  <si>
    <t>COLEGIO ESTADUAL PROFESSOR DARIO VELOSO- EFM NORMAL</t>
  </si>
  <si>
    <t>COLEGIO ESTADUAL PARIGOT DE SOUZA - EFM</t>
  </si>
  <si>
    <t>COLEGIO ESTADUAL PADRE CRISTOFORO MYSKIV - EF EM</t>
  </si>
  <si>
    <t>COLEGIO ESTADUAL JOAO XXIII.EF.M.P</t>
  </si>
  <si>
    <t>COLEGIO ESTADUAL JOÃO NEGRÃO JUNIOR</t>
  </si>
  <si>
    <t>COLEGIO ESTADUAL JOAO DEMATTOS PESSOA- EFM</t>
  </si>
  <si>
    <t>COLEGIO ESTADUAL GETULIO VARGAS</t>
  </si>
  <si>
    <t>COLEGIO ESTADUAL FRANCISCO RAMOS  - EFM</t>
  </si>
  <si>
    <t>COLEGIO ESTADUAL DR. CHAFIC CURY - ENSINO FUNDAMENTAL, MEDIO E NORMAL</t>
  </si>
  <si>
    <t>COLEGIO ESTADUAL DR. AFONSO ALVES DE CAMARGO - EFM</t>
  </si>
  <si>
    <t>COLEGIO ESTADUAL DO CAMPO RIO DAREIA DE CIMA - EFM</t>
  </si>
  <si>
    <t>Colegio Estadual do Campo Professor Antonio Emilio Antonelli</t>
  </si>
  <si>
    <t>COLEGIO ESTADUAL DO CAMPO PREFEITO ANTONIO WITCHEMICHEN - EFM</t>
  </si>
  <si>
    <t>COLÉGIO ESTADUAL DO CAMPO PAPANDUVA DE CIMA - ENSINO FUNDAMENTAL E ENSINO MÉDIO</t>
  </si>
  <si>
    <t>COLEGIO ESTADUAL DO CAMPO PADRE JOSE ORESTES PREIMA</t>
  </si>
  <si>
    <t>COLÉGIO ESTADUAL DO CAMPO NOSSA SENHORA DE FÁTIMA - EFM</t>
  </si>
  <si>
    <t>COLEGIO ESTADUAL DO CAMPO NOSSA SENHORA APARECIDA - EFM</t>
  </si>
  <si>
    <t>COLEGIO ESTADUAL DO CAMPO IMACULADA CONCEICAO - EFM</t>
  </si>
  <si>
    <t>COLEGIO ESTADUAL DO CAMPO GUARAUNA - EFM</t>
  </si>
  <si>
    <t>COLEGIO ESTADUAL DO CAMPO GONCALVES JUNIOR.</t>
  </si>
  <si>
    <t>COLEGIO ESTADUAL DO CAMPO DE RIO DO COURO</t>
  </si>
  <si>
    <t>COLÉGIO ESTADUAL DO CAMPO DE FAXINAL DOS MARMELEIROS - ENSINO FUNDAMENTAL E MEDIO</t>
  </si>
  <si>
    <t>COLEGIO ESTADUAL DO CAMPO DE FAXINAL DOS FRANCOS - EFM</t>
  </si>
  <si>
    <t>COLEGIO ESTADUAL DO CAMPO DE ANGAI-EFM</t>
  </si>
  <si>
    <t>COLEGIO ESTADUAL DO CAMPO CAPITAO DOMINGOS VIEIRA LOPES</t>
  </si>
  <si>
    <t>COLÉGIO ESTADUAL DO CAMPO BISPO DOM JOSÉ MARTENETZ - EFM</t>
  </si>
  <si>
    <t>COLÉGIO ESTADUAL DO CAMPO ÁUREA APARECIDA LOPES</t>
  </si>
  <si>
    <t>COLEGIO ESTADUAL DO CAMPO ADAO SOBOCINSKI</t>
  </si>
  <si>
    <t>COLÉGIO ESTADUAL BARÃO DE CAPANEMA - ENSINO FUNDAMENTA, MÉDIO E PROFISSIONAL</t>
  </si>
  <si>
    <t>Colegio Estadual Antonio Xavier da Silveira Ensino Fundamentl, medio e Normal</t>
  </si>
  <si>
    <t>Colegio Estadual Alberto de Carvalho - EFM</t>
  </si>
  <si>
    <t>CENTRO ESTADUAL FLORESTAL DE EDUCACAO PROFISSIONAL PRESIDENTE COSTA E SILVA</t>
  </si>
  <si>
    <t>Centro Estadual de Educacao Basica para Jovens e Adultos de Irati - CEEBJA-IRATI</t>
  </si>
  <si>
    <t>CENTRO ESTADUAL DE EDUCACÃO BÁSICA DE JOVENS E ADULTOS DE PRUDENTÓPOLIS.</t>
  </si>
  <si>
    <t>CE DUQUE DE CAXIAS</t>
  </si>
  <si>
    <t>NRE IVAIPORA</t>
  </si>
  <si>
    <t>CENTRO ESTADUAL DE EDUCACAO PROFISSSIONAL MANOEL RIBAS</t>
  </si>
  <si>
    <t>COLEGIO ESTADUAL ANITA GARIBALDI ENSINO FUNDAMENTAL E MEDIO</t>
  </si>
  <si>
    <t>COLEGIO ESTADUAL ARTHUR DE AZEVEDO - EFMPN</t>
  </si>
  <si>
    <t>Colégio Estadual Ary Borba Carneiro - Ensino Fundamental e Profissional</t>
  </si>
  <si>
    <t>COLEGIO ESTADUAL BARBOSA FERRAZ - EMNP</t>
  </si>
  <si>
    <t>Colegio Estadual Bento Mossurunga - Ensino Fundamental e Medio</t>
  </si>
  <si>
    <t>Colégio Estadual Campo de Campineiro do Sul - E.F.M.P</t>
  </si>
  <si>
    <t>COLEGIO ESTADUAL CARLOS SILVA ENSINO MEDIO</t>
  </si>
  <si>
    <t>COLEGIO ESTADUAL COMENDADOR GEREMIAS LUNARDELLI - EFM</t>
  </si>
  <si>
    <t>COLÉGIO ESTADUAL CRISTOVÃO COLOMBO - ENSINO MÉDIO, NORMAL E PROFISSIONAL</t>
  </si>
  <si>
    <t>COLEGIO ESTADUAL DE ARAPUÃ EFM</t>
  </si>
  <si>
    <t>Colégio Estadual do Campo Agrônomo Hintz - EFM</t>
  </si>
  <si>
    <t>COLEGIO ESTADUAL DO CAMPO CORA CORALINA - EFM</t>
  </si>
  <si>
    <t>COLEGIO ESTADUAL DO CAMPO D. PEDRO I - ENSINO FUNDAMENTAL, MEDIO E PROFISSIONAL</t>
  </si>
  <si>
    <t>COLÉGIO ESTADUAL DO CAMPO DE BOA VISTA DA SANTA CRUZ - ENSINO FUNDAMENTAL E MÉDIO</t>
  </si>
  <si>
    <t>COLEGIO ESTADUAL DO CAMPO DIOGO ALVERES CORREIA</t>
  </si>
  <si>
    <t>Colégio Estadual do Campo José de Mattos Leão</t>
  </si>
  <si>
    <t>COLEGIO ESTADUAL DO CAMPO MADRE CANDIDA ENSINO FUNDAMENTAL E MEDIO</t>
  </si>
  <si>
    <t>COLEGIO ESTADUAL DO CAMPO NILO PECANHA - EFM</t>
  </si>
  <si>
    <t>Colégio Estadual do Campo Tereza Cristina E.F.M</t>
  </si>
  <si>
    <t>Colegio Estadual do Campo Vicente Machado EFM</t>
  </si>
  <si>
    <t>COLEGIO ESTADUAL GODOY MOREIRA</t>
  </si>
  <si>
    <t>COLEGIO ESTADUAL IDALIA ROCHA ENSINO FUNDAMENTAL E MEDIO</t>
  </si>
  <si>
    <t>COLEGIO ESTADUAL INDIGENA CACIQUE GREGORIO KAEKCHOT - EIEFM</t>
  </si>
  <si>
    <t>COLÉGIO ESTADUAL INDÍGENA PROFESSOR SÉRGIO KRIGRIVAJA LUCAS - EIEFM</t>
  </si>
  <si>
    <t>COLÉGIO ESTADUAL JOSÉ DE MATTOS LEÃO-EFM</t>
  </si>
  <si>
    <t>Colégio Estadual José Siqueira Rosas - Ensino Fundamental e Médio.</t>
  </si>
  <si>
    <t>Colégio Estadual Nereu Ramos - Ensino Fundamental e Médio</t>
  </si>
  <si>
    <t>COLEGIO ESTADUAL PRESIDENTE KENNEDY - EFM</t>
  </si>
  <si>
    <t>Colégio Estadual Professora Reni Correia Gamper-EMPN</t>
  </si>
  <si>
    <t>Escola Estadual do Campo Augusto Kauling - Ensino Fundamental</t>
  </si>
  <si>
    <t>ESCOLA ESTADUAL DO CAMPO BENEDITO SERRA</t>
  </si>
  <si>
    <t>ESCOLA ESTADUAL DO CAMPO CRISTO REI - ENSINO FUNDAMENTAL</t>
  </si>
  <si>
    <t>Escola estadual do campo de Romeopolis</t>
  </si>
  <si>
    <t>ESCOLA ESTADUAL DO CAMPO DE SANTA BARBARA</t>
  </si>
  <si>
    <t>ESCOLA ESTADUAL DO CAMPO DE VILA UNIAO-ENSINO FUNDAMENTAL</t>
  </si>
  <si>
    <t>ESCOLA ESTADUAL DO CAMPO JÚLIO EMERENCIANO</t>
  </si>
  <si>
    <t>Escola Estadual Do Campo Leonardo Becher</t>
  </si>
  <si>
    <t>ESCOLA ESTADUAL DO CAMPO PAULO CEZAR ALMEIDA SILOTO -EF</t>
  </si>
  <si>
    <t>ESCOLA ESTADUAL DO CONJUNTO HABITACIONAL VIRGÍNIO SECO - ENSINO FUNDAMENTAL</t>
  </si>
  <si>
    <t>ARAPUA</t>
  </si>
  <si>
    <t>ARIRANHA DO IVAI</t>
  </si>
  <si>
    <t>CANDIDO DE ABREU</t>
  </si>
  <si>
    <t>GODOY MOREIRA</t>
  </si>
  <si>
    <t>GRANDES RIOS</t>
  </si>
  <si>
    <t>JARDIM ALEGRE</t>
  </si>
  <si>
    <t>LIDIANOPOLIS</t>
  </si>
  <si>
    <t>LUNARDELLI</t>
  </si>
  <si>
    <t>MANOEL RIBAS</t>
  </si>
  <si>
    <t>ROSARIO DO IVAI</t>
  </si>
  <si>
    <t>SAO JOAO DO IVAI</t>
  </si>
  <si>
    <t>SAO PEDRO DO IVAI</t>
  </si>
  <si>
    <t xml:space="preserve">não </t>
  </si>
  <si>
    <t>ESCOLA ESTADUAL SANTA TEREZINHA E F</t>
  </si>
  <si>
    <t>ESCOLA ESTADUAL RUTH MARTINEZ CORREA.</t>
  </si>
  <si>
    <t>Escola Estadual Professor Luiz Petrini Ensino Fundamental</t>
  </si>
  <si>
    <t>ESCOLA ESTADUAL INDIGENA NIMBOEATY MBOROWITXA AWA TIROPE  E.I.E.F. EI. EF</t>
  </si>
  <si>
    <t>ESCOLA ESTADUAL IMACULADA CONCEIÇÃO - EF</t>
  </si>
  <si>
    <t>ESCOLA ESTADUAL DR JOAO DA ROCHA CHUEIRI - EF</t>
  </si>
  <si>
    <t>ESCOLA ESTADUAL ASSAD KALIL RICHA - EF</t>
  </si>
  <si>
    <t>Escola Estadual Afrânio Peixoto - EF</t>
  </si>
  <si>
    <t>ESCOLA EST. PROFª HERCILIA DE PAULA E SILVA EF</t>
  </si>
  <si>
    <t>Escola  Estadual do Campo Maria Ferreira- EF</t>
  </si>
  <si>
    <t>COLÉGIOS ESTADUAL LUIZ SETTI- EFMPN</t>
  </si>
  <si>
    <t>COLEGIO ESTADUAL TIRADENTES EFM</t>
  </si>
  <si>
    <t>Colégio Estadual Stella Maris</t>
  </si>
  <si>
    <t>Colégio Estadual Rui Barbosa- EFM</t>
  </si>
  <si>
    <t>COLEGIO ESTADUAL RIO BRANCO</t>
  </si>
  <si>
    <t>COLEGIO ESTADUAL PROFESSOR SILVIO TAVARES</t>
  </si>
  <si>
    <t>Colegio Estadual Professor Joaquim Adrega de Moura - EFMNP</t>
  </si>
  <si>
    <t>COLÉGIO ESTADUAL NICANOR BUENO MENDES -EM</t>
  </si>
  <si>
    <t>COLEGIO ESTADUAL MIGUEL DIAS EFM</t>
  </si>
  <si>
    <t>Colegio Estadual Marques dos Reis-EIFM</t>
  </si>
  <si>
    <t>COLEGIO ESTADUAL MARIA FRANCISCA DE SOUZA EFM</t>
  </si>
  <si>
    <t>COLEGIO ESTADUAL MARIA DALILA PINTO</t>
  </si>
  <si>
    <t>Colegio Estadual Lucy Requiao de Mello e Silva- Ensino Fundamental e Medio</t>
  </si>
  <si>
    <t>COLEGIO ESTADUAL JOSE PAVAN - EFM</t>
  </si>
  <si>
    <t>COLEGIO ESTADUAL JOAO MARQUES DA SILVEIRA  EFM</t>
  </si>
  <si>
    <t>COLEGIO ESTADUAL HERMINIA LUPION - EFMN</t>
  </si>
  <si>
    <t>COLEGIO ESTADUAL EDITH DE SOUZA PRADO DE OLIVEIRA EFM</t>
  </si>
  <si>
    <t>COLEGIO ESTADUAL DURVAL RAMOS FILHO - EFM</t>
  </si>
  <si>
    <t>COLEGIO ESTADUAL DR. UBALDINO DO AMARAL - EFM</t>
  </si>
  <si>
    <t>COLEGIO ESTADUAL DR GENEROSO MARQUES - EFM</t>
  </si>
  <si>
    <t>COLEGIO ESTADUAL DONA MORALINA ELEUTERIO. ENSINO FUNDAMENTAL E MEDIO</t>
  </si>
  <si>
    <t>COLEGIO ESTADUAL DONA CAROLINA LUPION - EFM</t>
  </si>
  <si>
    <t>Colégio Estadual do Campo Sebastiao Leite da Silva- EFM</t>
  </si>
  <si>
    <t>COLÉGIO ESTADUAL DO CAMPO MONTE REAL - EFM</t>
  </si>
  <si>
    <t>COLÉGIO ESTADUAL DO CAMPO MARIO ZACARELLI - EFM</t>
  </si>
  <si>
    <t>COLEGIO ESTADUAL DO CAMPO JOAQUIM MAXIMIANO MARQUES EIEFM</t>
  </si>
  <si>
    <t>COLEGIO ESTADUAL DO CAMPO HELOISA INFANTE MARTINS RIBEIRO - EFM</t>
  </si>
  <si>
    <t>Colégio Estadual Do Campo Distrital de Joá.E.FM</t>
  </si>
  <si>
    <t>COLEGIO ESTADUAL CAROLINA LUPION - EFMN</t>
  </si>
  <si>
    <t>COLÉGIO ESTADUAL BARBOSA FERRAZ - EFM</t>
  </si>
  <si>
    <t>Colégio Estadual Angelina Ricci Vezozzo</t>
  </si>
  <si>
    <t>Colégio Estadual Anésio de Almeida Leite - EFM</t>
  </si>
  <si>
    <t>Centro Estadual de Educacao Profissional Agricola Momad Ali Hamze</t>
  </si>
  <si>
    <t>CEEBJA PROFESSORA GENI SAMPAIO LEMOS</t>
  </si>
  <si>
    <t>CEEBJA PROFESSOR FRANCISCO BENEDETTI - EFM</t>
  </si>
  <si>
    <t>ABATIA</t>
  </si>
  <si>
    <t>ANDIRA</t>
  </si>
  <si>
    <t>BARRA DO JACARE</t>
  </si>
  <si>
    <t>CAMBARA</t>
  </si>
  <si>
    <t>CARLOPOLIS</t>
  </si>
  <si>
    <t>JOAQUIM TAVORA</t>
  </si>
  <si>
    <t>JUNDIAI DO SUL</t>
  </si>
  <si>
    <t>QUATIGUA</t>
  </si>
  <si>
    <t>RIBEIRAO CLARO</t>
  </si>
  <si>
    <t>RIBEIRAO DO PINHAL</t>
  </si>
  <si>
    <t>SANTO ANTONIO DA PLATINA</t>
  </si>
  <si>
    <t>NRE JACAREZINHO</t>
  </si>
  <si>
    <t>ESCOLA RURAL ESTADUAL RAIOS DO SABER</t>
  </si>
  <si>
    <t>ESCOLA ESTADUAL INDIGENA JOSE NER NOR BONIFACIO EI EF</t>
  </si>
  <si>
    <t>ESCOLA ESTADUAL INDIGENA CORONEL NESTOR DA SILVA - (ANOS INICIAIS E ENSINO FUNDAMENTAL).</t>
  </si>
  <si>
    <t>Escola Estadual Erico Verissimo - E.F</t>
  </si>
  <si>
    <t>Escola Estadual do Campo Sebastiao Estevam da Costa. Ensino Fundamental - series finais.</t>
  </si>
  <si>
    <t>Escola Estadual do campo Professora Julia Folda-EF</t>
  </si>
  <si>
    <t>ESCOLA ESTADUAL DO CAMPO DE GUARAI - EF</t>
  </si>
  <si>
    <t>ESCOLA ESTADUAL DO CAMPO DE BURITI - EF</t>
  </si>
  <si>
    <t>COLEGIO RURAL ESTADUAL INDIGENA RIO DAS COBRAS</t>
  </si>
  <si>
    <t>colégio Rural Estadual de Pinhalzinho</t>
  </si>
  <si>
    <t>Colégio Estadual Vila Industrial - EFM</t>
  </si>
  <si>
    <t>COLEGIO ESTADUAL TANCREDO DE ALMEIDA NEVES EFM</t>
  </si>
  <si>
    <t>Colégio Estadual Professora Elenir Linke</t>
  </si>
  <si>
    <t>COLÉGIO ESTADUAL PADRE SIGISMUNDO ENSINO FUNDAMENTAL, MÉDIO, NORMAL E PROFISSIONAL.</t>
  </si>
  <si>
    <t>COLEGIO ESTADUAL OSORIO DUQUE ESTRADA - EFM</t>
  </si>
  <si>
    <t>COLÉGIO ESTADUAL OLGA BENARIO PRESTES</t>
  </si>
  <si>
    <t>COLÉGIO ESTADUAL OLAVO BILAC - ENSINO FUNDAMENTAL MÉDIO E NORMAL</t>
  </si>
  <si>
    <t>COLEGIO ESTADUAL LUDOVICA SAFRAIDES - EFM E EJA</t>
  </si>
  <si>
    <t>COLÉGIO ESTADUAL LARANJEIRAS DO SUL- ENSINO FUNDAMENTAL E MÉDIO</t>
  </si>
  <si>
    <t>COLEGIO ESTADUAL JOSE MARCONDES SOBRINHO - EFM</t>
  </si>
  <si>
    <t>COLÉGIO ESTADUAL JOSÉ DE ANCHIETA</t>
  </si>
  <si>
    <t>COLEGIO ESTADUAL JOAO RYSICZ- EFM</t>
  </si>
  <si>
    <t>COLEGIO ESTADUAL INDIGENA PROFESSOR CANDOCA TANHPRAG</t>
  </si>
  <si>
    <t>COLEGIO ESTADUAL INDIGENA KO HOMU - EIEFM</t>
  </si>
  <si>
    <t>COLÉGIO ESTADUAL INDÍGENA FEG PRAG FERNANDES</t>
  </si>
  <si>
    <t>Colégio Estadual Indígena Carlos Alberto Cabreira Machado EI EFM</t>
  </si>
  <si>
    <t>COLEGIO ESTADUAL GILDO ALUISIO SCHUCK</t>
  </si>
  <si>
    <t>COLÉGIO ESTADUAL GENERAL EURICO GASPAR DUTRA - EFM</t>
  </si>
  <si>
    <t>COLÉGIO ESTADUAL GABRIELA MISTRAL-EFM</t>
  </si>
  <si>
    <t>Colégio Estadual Floriano Peixoto - EFM</t>
  </si>
  <si>
    <t>COLEGIO ESTADUAL DO CAMPO PROFESSOR VALMIR NUNES</t>
  </si>
  <si>
    <t>COLEGIO ESTADUAL DO CAMPO PORTO SANTANA</t>
  </si>
  <si>
    <t>COLEGIO ESTADUAL DO CAMPO PEDRO RUFINO DE SIQUEIRA</t>
  </si>
  <si>
    <t>COLEGIO ESTADUAL DO CAMPO LAGEADO BONITO - EFM</t>
  </si>
  <si>
    <t>COLEGIO ESTADUAL DO CAMPO JOSE ALVES DOS SANTOS - EFM.</t>
  </si>
  <si>
    <t>COLEGIO ESTADUAL DO CAMPO JOAQUIM NASARIO RIBEIRO ENSINO FUNDAMENTAL E MEDIO</t>
  </si>
  <si>
    <t>COLEGIO ESTADUAL DO CAMPO JOANY GUILHERME DE LIMA</t>
  </si>
  <si>
    <t>COLÉGIO ESTADUAL DO CAMPO IRMA RODRIGUES DA CRUZ -EFM</t>
  </si>
  <si>
    <t>COLEGIO ESTADUAL DO CAMPO IRENO ALVES DOS SANTOS</t>
  </si>
  <si>
    <t>COLEGIO ESTADUAL DO CAMPO IRACI SALETE STROZAK.EIEFMN</t>
  </si>
  <si>
    <t>COLEGIO ESTADUAL DO CAMPO DE RIO DA PRATA - EFM</t>
  </si>
  <si>
    <t>COLEGIO ESTADUAL DO CAMPO CHICO MENDES_EFM</t>
  </si>
  <si>
    <t>Colégio Estadual do Campo Alto Alegre - EFM</t>
  </si>
  <si>
    <t>Colégio Estadual da vila John Kennedy- Ensino Fundamental e Médio.</t>
  </si>
  <si>
    <t>COLEGIO ESTADUAL CASTRO ALVES EFM</t>
  </si>
  <si>
    <t>COLEGIO ESTADUAL ARNALDO BUSATO - ENSINO FUNDAMENTAL E MEDIO</t>
  </si>
  <si>
    <t>COLEGIO ESTADUAL ALVARO NATEL DE CAMARGO-EFM</t>
  </si>
  <si>
    <t>COLEGIO ESTADUAL ALTO RECREIO - EFM</t>
  </si>
  <si>
    <t>CENTRO ESTADUAL DE EDUCACAO PROFISSIONAL PROFESSORA NAIANA BABARESCO DE SOUZA - EMP</t>
  </si>
  <si>
    <t>CENTRO ESTADUAL DE EDUCAÇÃO BÁSICA PARA JOVENS E ADULTOS - ENSINO FUNDAMENTAL E MEDIO</t>
  </si>
  <si>
    <t>CENTRO ESTADUAL DE EDUCAÇÃO BÁSICA PARA JOVENS E ADULTOS -  CEEBJA - LARANJEIRAS DO SUL</t>
  </si>
  <si>
    <t>C.E.N.R Pindorama - Ens. Fund. E Médio</t>
  </si>
  <si>
    <t>CANTAGALO</t>
  </si>
  <si>
    <t>DIAMANTE DO SUL</t>
  </si>
  <si>
    <t>ESPIGAO ALTO DO IGUACU</t>
  </si>
  <si>
    <t>LARANJEIRAS DO SUL</t>
  </si>
  <si>
    <t>MARQUINHO</t>
  </si>
  <si>
    <t>NOVA LARANJEIRAS</t>
  </si>
  <si>
    <t>PORTO BARREIRO</t>
  </si>
  <si>
    <t>QUEDAS DO IGUACU</t>
  </si>
  <si>
    <t>RIO BONITO DO IGUACU</t>
  </si>
  <si>
    <t>VIRMOND</t>
  </si>
  <si>
    <t>NRE LARANJEIRAS DO SUL</t>
  </si>
  <si>
    <t>ESCOLA ESTADUAL VALE DO TIGRE ENSINO FUNDAMENTAL</t>
  </si>
  <si>
    <t>ESCOLA ESTADUAL MACHADO DE ASSIS - EF</t>
  </si>
  <si>
    <t>ESCOLA ESTADUAL DO CAMPO SANTA ESMERALDA - EF</t>
  </si>
  <si>
    <t>ESCOLA ESTADUAL DO CAMPO PADRE JOSÉ DE ANCHIETA - E. F.</t>
  </si>
  <si>
    <t>COLEGIO ESTADUAL SOLDADO CONSTANTINO MAROCHI</t>
  </si>
  <si>
    <t>COLEGIO ESTADUAL SANTOS DUMONT - EFM</t>
  </si>
  <si>
    <t>COLEGIO ESTADUAL SANTA MONICA - EFM</t>
  </si>
  <si>
    <t>COLEGIO ESTADUAL RUI BARBOSA ENSINO MEDIO</t>
  </si>
  <si>
    <t>COLEGIO ESTADUAL REYNALDO MASSI - EFM</t>
  </si>
  <si>
    <t>COLEGIO ESTADUAL PRINCESA IZABEL - EFM</t>
  </si>
  <si>
    <t>COLÉGIO ESTADUAL PRESIDENTE AFONSO CAMARGO - EFMP.</t>
  </si>
  <si>
    <t>COLÉGIO ESTADUAL PARANÁ - EFP</t>
  </si>
  <si>
    <t>COLEGIO ESTADUAL MARECHAL ARTHUR DA COSTA E SILVA EFMN</t>
  </si>
  <si>
    <t>COLEGIO ESTADUAL MANOEL ROMAO NETO EFM</t>
  </si>
  <si>
    <t>COLEGIO ESTADUAL HUMBERTO DE CAMPOS - EFMNP</t>
  </si>
  <si>
    <t>COLÉGIO ESTADUAL GUILHERME DE ALMEIDA-E.F.M.N.</t>
  </si>
  <si>
    <t>COLEGIO ESTADUAL FERNANDO DE AZEVEDO - EFM</t>
  </si>
  <si>
    <t>Colegio Estadual Dr. Lamartine Rollo Soares Ensino Fundamental e Médio</t>
  </si>
  <si>
    <t>COLÉGIO ESTADUAL DO CAMPO NARCIZO MENDES</t>
  </si>
  <si>
    <t>COLEGIO ESTADUAL DO CAMPO DE IVAINA - EFM</t>
  </si>
  <si>
    <t>COLEGIO ESTADUAL DO CAMPO CENTRAO E.F.M</t>
  </si>
  <si>
    <t>COLEGIO ESTADUAL CECILIA MEIRELES - EFM</t>
  </si>
  <si>
    <t>Colégio Estadual Castro Alves - EFM</t>
  </si>
  <si>
    <t>COLEGIO ESTADUAL ARY JOAO DRESCH - EFMNP</t>
  </si>
  <si>
    <t>Colégio Estadual Alberico Marques da Silva - EFMP</t>
  </si>
  <si>
    <t>CENTRO ESTADUAL INTEGRADO DE EDUCAÇÃO BÁSICA PARA JOVENS E ADULTOS - NOVA LONDRINA</t>
  </si>
  <si>
    <t>CENTRO ESTADUAL DE EDUCACAO PROFISSIONAL DO NOROESTE</t>
  </si>
  <si>
    <t>DIAMANTE DO NORTE</t>
  </si>
  <si>
    <t>ITAUNA DO SUL</t>
  </si>
  <si>
    <t>MARILENA</t>
  </si>
  <si>
    <t>NOVA LONDRINA</t>
  </si>
  <si>
    <t>PLANALTINA DO PARANA</t>
  </si>
  <si>
    <t>QUERENCIA DO NORTE</t>
  </si>
  <si>
    <t>SANTA CRUZ DE MONTE CASTE</t>
  </si>
  <si>
    <t>SANTA ISABEL DO IVAI</t>
  </si>
  <si>
    <t>SANTA MONICA</t>
  </si>
  <si>
    <t>SAO PEDRO DO PARANA</t>
  </si>
  <si>
    <t>NRE LOANDA</t>
  </si>
  <si>
    <t>INSTITUTO DE EDUCACAO ESTADUAL DE MARINGA-ENSINO FUNDAMENTAL, MEDIO , NORMAL E PROFISSIONAL</t>
  </si>
  <si>
    <t>ESCOLA ESTADUAL VERISSIMO DE SOUZA - ENSINO FUNDAMENTAL</t>
  </si>
  <si>
    <t>ESCOLA ESTADUAL SAO VICENTE PALLOTTI - ENSINO FUNDAMENTAL</t>
  </si>
  <si>
    <t>ESCOLA ESTADUAL REGENTE FEIJO - ENSINO FUNDAMENTAL</t>
  </si>
  <si>
    <t>Escola Estadual Professor Giampero Monacci. Ensino Fundamental</t>
  </si>
  <si>
    <t>ESCOLA ESTADUAL PRESIDENTE ARTHUR DA COSTA E SILVA - EF</t>
  </si>
  <si>
    <t>ESCOLA ESTADUAL OSVALDO ARANHA - ENSINO FUNDAMENTAL</t>
  </si>
  <si>
    <t>ESCOLA ESTADUAL IRMÃ MARIA ANTONA E.F.</t>
  </si>
  <si>
    <t>Escola Estadual Ipiranga - Ensino Fundamental</t>
  </si>
  <si>
    <t>ESCOLA ESTADUAL HONORIO FAGAN - ENSINO FUNDAMENTAL</t>
  </si>
  <si>
    <t>ESCOLA ESTADUAL HEITOR DE ALENCAR FURTADO - EF</t>
  </si>
  <si>
    <t>ESCOLA ESTADUAL ELVIRA BALANI DOS SANTOS - EF</t>
  </si>
  <si>
    <t>ESCOLA ESTADUAL DR. MANOEL FIRMINO DE ALMEIDA ENSINO FUNDAMENTAL</t>
  </si>
  <si>
    <t>ESCOLA ESTADUAL DO CAMPO BENEDITO ROMUALDO DE SOUZA- ENSINO FUNDAMENTAL</t>
  </si>
  <si>
    <t>Escola Estadual Cecilia Meireles - Ensino Fundamental</t>
  </si>
  <si>
    <t>Escola Ceebja de Mandaguaçu</t>
  </si>
  <si>
    <t>EE EF PROFESSOR FRANCISCO JOSE PERIOTO</t>
  </si>
  <si>
    <t>COLEGIO PARIGOT MANDAGUACU</t>
  </si>
  <si>
    <t>COLÉGIO ESTADUAL VITAL BRASIL</t>
  </si>
  <si>
    <t>COLEGIO ESTADUAL VINICIUS DE MORAIS - EFM</t>
  </si>
  <si>
    <t>COLÉGIO ESTADUAL VERCINDES GEROTTO DOS REIS EFM</t>
  </si>
  <si>
    <t>Colegio Estadual Vera Cruz E F M P N</t>
  </si>
  <si>
    <t>COLEGIO ESTADUAL URBANO PEDRONI, ENSINO MÉDIO.</t>
  </si>
  <si>
    <t>COLÉGIO ESTADUAL UNIDADE POLO - ENSINO FUNDAMENTAL, MÉDIO E PROFISSIONAL</t>
  </si>
  <si>
    <t>COLÉGIO ESTADUAL TOMAZ EDISON DE ANDRADE VIEIRA- EFM/EJA</t>
  </si>
  <si>
    <t>Colegio Estadual Theobaldo Miranda Santos - Ensino Fundamental e Médio</t>
  </si>
  <si>
    <t>COLEGIO ESTADUAL TANIA VARELLA FERREIRA</t>
  </si>
  <si>
    <t>COLEGIO ESTADUAL TANCREDO DE ALMEIDA NEVES - E.F.M.</t>
  </si>
  <si>
    <t>COLEGIO ESTADUAL SILVIO MAGALHAES BARROS</t>
  </si>
  <si>
    <t>COLÉGIO ESTADUAL SÃO FRANCISCO DE ASSIS - EFM</t>
  </si>
  <si>
    <t>COLEGIO ESTADUAL RUI BARBOSA - ENSINO MEDIO</t>
  </si>
  <si>
    <t>Colégio Estadual Rui Barbosa - EFM</t>
  </si>
  <si>
    <t>COLÉGIO ESTADUAL ROMÁRIO MARTINS ENSINO FUNDAMENTAL E MÉDIO</t>
  </si>
  <si>
    <t>Colégio Estadual Rodrigues Alves</t>
  </si>
  <si>
    <t>Colegio Estadual Professor Benoil Francisco Marques Boska - Ensino Fundamental e Médio</t>
  </si>
  <si>
    <t>COLEGIO ESTADUAL PROFª DESNISE CARDOSO DE ALBUQUERQUE-ENSINO FUNDAMENTAL E MEDIO</t>
  </si>
  <si>
    <t>COLÉGIO ESTADUAL PRINCESA IZABEL - E.F.M</t>
  </si>
  <si>
    <t>COLEGIO ESTADUAL PEDRO VIRIATO PARIGOT DE SOUZA-EFMNP</t>
  </si>
  <si>
    <t>COLEGIO ESTADUAL PAICANDU ENSINO FUNDAMENTAL, MEDIO, NORMAL E PROFISSIONAL</t>
  </si>
  <si>
    <t>Colégio Estadual Olavo Bilac - EFM</t>
  </si>
  <si>
    <t>COLEGIO ESTADUAL NEIDE BERTASSO BERALDO-EFM</t>
  </si>
  <si>
    <t>COLEGIO ESTADUAL MONTEIRO LOBATO - EMN</t>
  </si>
  <si>
    <t>COLEGIO ESTADUAL MONTEIRO LOBATO - EFMPN</t>
  </si>
  <si>
    <t>COLEGIO ESTADUAL MARIA CARMELLA NEVES DE SOUZA - EFM</t>
  </si>
  <si>
    <t>COLÉGIO ESTADUAL MARECHAL ARTHUR DA COSTA E SILVA - EFM</t>
  </si>
  <si>
    <t>COLEGIO ESTADUAL MARCO ANTONIO PIMENTA ENSINO FUNDAMENTAL E MEDIO</t>
  </si>
  <si>
    <t>COLEGIO ESTADUAL MARCIA VAZ TOSTES DE ABREU - EFM</t>
  </si>
  <si>
    <t>COLEGIO ESTADUAL JUSCELINO K. DE OLIVEIRA</t>
  </si>
  <si>
    <t>COLEGIO ESTADUAL JURACY RACHEL SALDANHA ROCHA - EFMP</t>
  </si>
  <si>
    <t>COLEGIO ESTADUAL JOSE LUIZ GORI - EFM e PROF</t>
  </si>
  <si>
    <t>COLEGIO ESTADUAL JOAO XXIII - ENSINO FUNDAMENTAL MEDIO E PROFISSIONAL</t>
  </si>
  <si>
    <t>COLEGIO ESTADUAL JOAO DE FARIA PIOLI - EFM</t>
  </si>
  <si>
    <t>COLEGIO ESTADUAL JARDIM UNIVERSITARIO - EFM</t>
  </si>
  <si>
    <t>Colégio Estadual Humberto de Campos - EFM</t>
  </si>
  <si>
    <t>COLEGIO ESTADUAL HELENA KOLODY - EMF</t>
  </si>
  <si>
    <t>COLEGIO ESTADUAL GOVERNADOR ADOLPHO DE OLIVEIRA FRANCO - EFMP</t>
  </si>
  <si>
    <t>Colegio Estadual Engenheiro Jose Faria Saldanha- EFM</t>
  </si>
  <si>
    <t>COLEGIO ESTADUAL EGIDIO BALLAROTTI - EFM</t>
  </si>
  <si>
    <t>COLEGIO ESTADUAL DUQUE DE CAXIAS ENSINO FUNDAMENTAL E MÉDIO</t>
  </si>
  <si>
    <t>Colégio Estadual Dr. Gastão Vidigal - Ensino Fundamental, Médio e Profissional</t>
  </si>
  <si>
    <t>COLÉGIO ESTADUAL DR JOSE GERARDO BRAGA - EFM</t>
  </si>
  <si>
    <t>COLEGIO ESTADUAL DR FELIPE SILVEIRA BITTENCOURT - EFM</t>
  </si>
  <si>
    <t>COLEGIO ESTADUAL DOUTOR IVAN FERREIRA DO AMARAL E SILVA FILHO ENSINO FUNDAMENTAL E MEDIO</t>
  </si>
  <si>
    <t>COLEGIO ESTADUAL DOUTOR CAMARGO - EM</t>
  </si>
  <si>
    <t>COLÉGIO ESTADUAL DOM PEDRO I - EFM</t>
  </si>
  <si>
    <t>Colégio Estadual do Parque Itaipu</t>
  </si>
  <si>
    <t>COLEGIO ESTADUAL DO JARDIM PANORAMA - EFM</t>
  </si>
  <si>
    <t>COLEGIO ESTADUAL DO JARDIM INDEPENDENCIA</t>
  </si>
  <si>
    <t>COLEGIO ESTADUAL DO CAMPO TEREZA CRISTINA - EFM</t>
  </si>
  <si>
    <t>COLEGIO ESTADUAL DO CAMPO JOSE DE ANCHIETA ENSINO FUNDAMENTAL E MEDIO</t>
  </si>
  <si>
    <t>COLEGIO ESTADUAL DO CAMPO DE FLORIANO - ENSINO FUNDAMENTAL E MEDIO</t>
  </si>
  <si>
    <t>COLÉGIO ESTADUAL DIRCE DE AGUIAR MAIA - EFM</t>
  </si>
  <si>
    <t>COLÉGIO ESTADUAL CYRO PEREIRA DE CAMARGO - ENSINO FUNDAMENTAL, MÉDIO E EJA</t>
  </si>
  <si>
    <t>COLEGIO ESTADUAL CORA CORALINA ENSINO FUNDAMENTAL E MEDIO</t>
  </si>
  <si>
    <t>COLÉGIO ESTADUAL CONJUNTO JOÃO DE BARRO - EFM</t>
  </si>
  <si>
    <t>COLEGIO ESTADUAL BRASILIO ITIBERE - FEFM</t>
  </si>
  <si>
    <t>COLÉGIO ESTADUAL BRANCA DA MOTA FERNANDES</t>
  </si>
  <si>
    <t>COLEGIO ESTADUAL BASILIO PERTSEW-EFM</t>
  </si>
  <si>
    <t>COLÉGIO ESTADUAL ANTONIO FRANCISCO LISBOA - EFMP</t>
  </si>
  <si>
    <t>COLÉGIO ESTADUAL ALFREDO MOISES MALUF</t>
  </si>
  <si>
    <t>Colegio Estadual Alberto Jackson Byington Junior</t>
  </si>
  <si>
    <t>COLEGIO ESTADUAL ADAILE MARIA LEITE - ENSINO FUNDAMENTAL E MÉDIO</t>
  </si>
  <si>
    <t>Centro Estadual de Educação Básica para Jovens e Adultos de Colorado – Ensino Fundamental e Médio</t>
  </si>
  <si>
    <t>CEEBJA SANTA CLARA - ENSINO FUNDAMENTAL E MÉDIO.</t>
  </si>
  <si>
    <t>CEEBJA PROFESSORA TOMIRES MOREIRA DE CARVALHO-EFM</t>
  </si>
  <si>
    <t>CEEBJA PROFESSOR MANOEL RODRIGUES DA SILVA. (EDUCACAO PARA JOVENS E ADULTOS, EFM)</t>
  </si>
  <si>
    <t>CEEBJA - SARANDI</t>
  </si>
  <si>
    <t>C.E SANTA MARIA GOIRETTI - EFMP</t>
  </si>
  <si>
    <t>ANGULO</t>
  </si>
  <si>
    <t>ASTORGA</t>
  </si>
  <si>
    <t>ATALAIA</t>
  </si>
  <si>
    <t>COLORADO</t>
  </si>
  <si>
    <t>DOUTOR CAMARGO</t>
  </si>
  <si>
    <t>FLORAI</t>
  </si>
  <si>
    <t>FLORESTA</t>
  </si>
  <si>
    <t>FLORIDA</t>
  </si>
  <si>
    <t>IGUARACU</t>
  </si>
  <si>
    <t>ITAMBE</t>
  </si>
  <si>
    <t>IVATUBA</t>
  </si>
  <si>
    <t>LOBATO</t>
  </si>
  <si>
    <t>MANDAGUACU</t>
  </si>
  <si>
    <t>MANDAGUARI</t>
  </si>
  <si>
    <t>MARIALVA</t>
  </si>
  <si>
    <t>MUNHOZ DE MELO</t>
  </si>
  <si>
    <t>NOSSA SENHORA DAS GRACAS</t>
  </si>
  <si>
    <t>OURIZONA</t>
  </si>
  <si>
    <t>PAICANDU</t>
  </si>
  <si>
    <t>PRESIDENTE CASTELO BRANCO</t>
  </si>
  <si>
    <t>SANTA FE</t>
  </si>
  <si>
    <t>SANTO INACIO</t>
  </si>
  <si>
    <t>SAO JORGE DO IVAI</t>
  </si>
  <si>
    <t>SARANDI</t>
  </si>
  <si>
    <t>NRE MARINGÁ</t>
  </si>
  <si>
    <t>INSTITUTO ESTADUAL DE EDUCACAO DR. CAETANO MUNHOZ DA ROCHA ENSINO FUNDAMENTAL, MEDIO, NORMAL E PROFISSIONAL</t>
  </si>
  <si>
    <t>ESCOLA ESTADUAL VEREADOR DIONEL CHARELLO</t>
  </si>
  <si>
    <t>ESCOLA ESTADUAL PROFESSORA ABIGAIL DOS SANTOS CORRÊA - EF</t>
  </si>
  <si>
    <t>ESCOLA ESTADUAL LEA GERMANA MONTEIRO - EF</t>
  </si>
  <si>
    <t>ESCOLA ESTADUAL JORGE DIAS</t>
  </si>
  <si>
    <t>ESCOLA ESTADUAL INDÍGENA KUARAY GUATÁ PORÃ</t>
  </si>
  <si>
    <t>ESCOLA ESTADUAL INDÍGENA EMÍLIA JERA  POTY</t>
  </si>
  <si>
    <t>ESCOLA ESTADUAL FARIA SOBRINHO - ENSINO FUNDAMENTAL</t>
  </si>
  <si>
    <t>Escola Estadual Dr Roque Vernalha - Ensino Fundamental</t>
  </si>
  <si>
    <t>Escola Estadual do Campo Antonio Paulo Lopes - EF</t>
  </si>
  <si>
    <t>ESCOLA ESTADUAL DEPUTADO ANÍBAL KHURY</t>
  </si>
  <si>
    <t>COLERGIO ESTADUAL PREFEITO JOAQUIM DA SILVA MAFRA EFMEP</t>
  </si>
  <si>
    <t>COLEGIO ESTADUAL VEREADOR OSNY DAVID FRAGA - EM</t>
  </si>
  <si>
    <t>COLEGIO ESTADUAL SERTAOZINHO ENSINO FUNDAMENTAL MEDIO E NORMAL</t>
  </si>
  <si>
    <t>COLEGIO ESTADUAL SAO FRANCISCO EFM</t>
  </si>
  <si>
    <t>COLÉGIO ESTADUAL ROCHA POMBO</t>
  </si>
  <si>
    <t>Colégio Estadual Professora Tereza da Silva Ramos EFM</t>
  </si>
  <si>
    <t>COLEGIO ESTADUAL PROFESSORA SULLY DA ROSA VILARINHO - EFM</t>
  </si>
  <si>
    <t>COLÉGIO ESTADUAL PROFESSORA RENEE CARVALHO DE AMORIM - EFM</t>
  </si>
  <si>
    <t>COLÉGIO ESTADUAL PROFESSORA REGINA MARY BARROSO DE MELLO</t>
  </si>
  <si>
    <t>Colegio Estadual Professora Maria Helena Teixeira Luciano</t>
  </si>
  <si>
    <t>COLEGIO ESTADUAL PROFESSORA MARIA DE LOURDES RODRIGUES MOROZOWSKI</t>
  </si>
  <si>
    <t>COLÉGIO ESTADUAL PROFESSORA MARIA ARMINDA</t>
  </si>
  <si>
    <t>COLEGIO ESTADUAL PROFESSORA CARMEM COSTA ADRIANO</t>
  </si>
  <si>
    <t>COLÉGIO ESTADUAL PROFESSORA ALTAHIR GONÇALVES - EFM</t>
  </si>
  <si>
    <t>COLÉGIO ESTADUAL PROFESSOR VIDAL VANHONI</t>
  </si>
  <si>
    <t>COLÉGIO ESTADUAL PROFESSOR PAULO FREIRE-EFM</t>
  </si>
  <si>
    <t>COLEGIO ESTADUAL PORTO SEGURO - EFM</t>
  </si>
  <si>
    <t>COLEGIO ESTADUAL MUSTAFA SALOMAO - EFM</t>
  </si>
  <si>
    <t>Colégio Estadual Moyses Lupion  -  EFM</t>
  </si>
  <si>
    <t>COLEGIO ESTADUAL MARCILIO DIAS - EFM</t>
  </si>
  <si>
    <t>COLEGIO ESTADUAL LUCY REQUIAO DE MELLO E SILVA</t>
  </si>
  <si>
    <t>COLEGIO ESTADUAL JOSE BONIFACIO EFMP</t>
  </si>
  <si>
    <t>COLÉGIO ESTADUAL HELIO ANTONIO DE SOUZA</t>
  </si>
  <si>
    <t>Colegio Estadual Helena Viana Sundin- EFM</t>
  </si>
  <si>
    <t>COLEGIO ESTADUAL GRATULINO DE FREITAS</t>
  </si>
  <si>
    <t>COLEGIO ESTADUAL GABRIEL DE LARA-EFM</t>
  </si>
  <si>
    <t>Colégio Estadual Drª Zilda Arns Neumann EFM</t>
  </si>
  <si>
    <t>Colégio Estadual Doutor Arthur Miranda Ramos</t>
  </si>
  <si>
    <t>COLEGIO ESTADUAL DO CAMPO POVOADO SÃO MIGUEL</t>
  </si>
  <si>
    <t>COLÉGIO ESTADUAL DO CAMPO ISMAEL XAVIER CHAGAS DE TIBICANGA</t>
  </si>
  <si>
    <t>COLEGIO ESTADUAL DO CAMPO ILHA RASA - EFM</t>
  </si>
  <si>
    <t>COLÉGIO ESTADUAL DO CAMPO ILHA DE SUPERAGUI</t>
  </si>
  <si>
    <t>COLEGIO ESTADUAL DO CAMPO ILHA DAS PECAS - EFM</t>
  </si>
  <si>
    <t>Colegio Estadual do Campo Hiram Rolim Lamas. EFM</t>
  </si>
  <si>
    <t>COLEGIO ESTADUAL DO CAMPO FELIPE VALENTIM - ENSINO FUNDAMENTAL E MEDIO</t>
  </si>
  <si>
    <t>COLEGIO ESTADUAL DO CAMPO DE TAGACABA PORTO DA LINHA EFM</t>
  </si>
  <si>
    <t>COLEGIO ESTADUAL DO CAMPO DE ALEXANDRA- EFM</t>
  </si>
  <si>
    <t>Colégio Estadual do Campo Cubatão</t>
  </si>
  <si>
    <t>COLEGIO ESTADUAL DIDIO AUGUSTO DE CAMARGO VIANA - EFM</t>
  </si>
  <si>
    <t>COLEGIO ESTADUAL CIDALIA REBELLO GOMES-EFM</t>
  </si>
  <si>
    <t>COLEGIO ESTADUAL BENTO MUNHOZ DA ROCHA NETO - EFM</t>
  </si>
  <si>
    <t>COLÉGIO ESTADUAL ALBERTO GOMES VEIGA-EM</t>
  </si>
  <si>
    <t>COLÉGIO ESTADUAL 29 DE ABRIL- EFM E EJA</t>
  </si>
  <si>
    <t>COLÉGIO ESTADUAL 'ROCHA POMBO' - EFM</t>
  </si>
  <si>
    <t>COLEGIO ESTADUAL  PROFESSORA ZILAH DOS SANTOS BATISTA. ENSINO FUNDAMENTAL E MEDIO</t>
  </si>
  <si>
    <t>CENTRO ESTADUAL DE EDUCACAO PROFISSIONAL DR BRASILIO MACHADO</t>
  </si>
  <si>
    <t>CENTRO ESTADUAL DE EDUCAÇÃO BASICA PARA JOVENS E ADULTOS - CEEBJA PARANAGUA</t>
  </si>
  <si>
    <t>ANTONINA</t>
  </si>
  <si>
    <t>GUARAQUECABA</t>
  </si>
  <si>
    <t>GUARATUBA</t>
  </si>
  <si>
    <t>MATINHOS</t>
  </si>
  <si>
    <t>MORRETES</t>
  </si>
  <si>
    <t>PONTAL DO PARANA</t>
  </si>
  <si>
    <t>NRE PARANAGUÁ</t>
  </si>
  <si>
    <t>MANDIOCABA, E E C DE-EF</t>
  </si>
  <si>
    <t>IVAITINGA, E E C DE-EF</t>
  </si>
  <si>
    <t>Escola Estadual Padre Anchieta. E. F.</t>
  </si>
  <si>
    <t>ESCOLA ESTADUAL MARISTELA - EF</t>
  </si>
  <si>
    <t>ESCOLA ESTADUAL EURIDES CAVALCANTI TENORIO - EF</t>
  </si>
  <si>
    <t>ESCOLA ESTADUAL DO CAMPO SANTA MARIA - EF</t>
  </si>
  <si>
    <t>Escola Estadual do Campo Monteiro Lobato E F</t>
  </si>
  <si>
    <t>ESCOLA ESTADUAL DO CAMPO BARAO DE LUCENA - EF</t>
  </si>
  <si>
    <t>ESCOLA ESTADUAL CURITIBA - ENSINO FUNDAMENTAL</t>
  </si>
  <si>
    <t>ESCOLA ESTADUAL CONEGO FRANCISCO XAVIER LOPES - EF</t>
  </si>
  <si>
    <t>ESCOLA ESTADUAL AGOSTINHO STEFANELLO EF</t>
  </si>
  <si>
    <t>COLEGIO ESTADUAL SILVIO VIDAL EFM</t>
  </si>
  <si>
    <t>COLEGIO ESTADUAL SAO VICENTE DE PAULA - EFMNPR</t>
  </si>
  <si>
    <t>COLÉGIO ESTADUAL SÃO CARLOS DO IVAI - ENSINO FUNDAMENTAL E MEDIO</t>
  </si>
  <si>
    <t>COLEGIO ESTADUAL SANTOS DUMONT E.F.M</t>
  </si>
  <si>
    <t>COLEGIO ESTADUAL SANTO INACIO DE LOYOLA - ENSINO FUNDAMENTAL E MEDIO</t>
  </si>
  <si>
    <t>COLEGIO ESTADUAL SANTA INES</t>
  </si>
  <si>
    <t>COLÉGIO ESTADUAL RAINHA DA PAZ - ENSINO MÉDIO</t>
  </si>
  <si>
    <t>COLEGIO ESTADUAL PROFESSOR BENTO MUNHOZ DA ROCHA NETO - EFMP</t>
  </si>
  <si>
    <t>COLÉGIO ESTADUAL PEDRO VIRIATO PARIGOT DE SOUZA.EFM.</t>
  </si>
  <si>
    <t>COLÉGIO ESTADUAL PARAÍSO DO NORTE - EFMP</t>
  </si>
  <si>
    <t>COLEGIO ESTADUAL PADRE MONTOIA - EFM</t>
  </si>
  <si>
    <t>COLÉGIO ESTADUAL MARQUÊS DE HERVAL - EFM</t>
  </si>
  <si>
    <t>COLEGIO ESTADUAL LYSIMACO FERREIRA DA COSTA</t>
  </si>
  <si>
    <t>Colégio Estadual Lourdes Alves Melo</t>
  </si>
  <si>
    <t>Colégio Estadual Leonel Franca - E.F.M.</t>
  </si>
  <si>
    <t>COLEGIO ESTADUAL JAMES PATRICK CLARK  - EMN</t>
  </si>
  <si>
    <t>COLEGIO ESTADUAL HUMBERTO DE ALENCAR CASTELO BRANCO EFM</t>
  </si>
  <si>
    <t>COLEGIO ESTADUAL FLAUZINA DIAS VIEGAS - E F M</t>
  </si>
  <si>
    <t>COLEGIO ESTADUAL ENIRA MORAES RIBEIRO - EFMP</t>
  </si>
  <si>
    <t>COLEGIO ESTADUAL DR. DUILIO TREVISANI BELTRAO-E.F.M</t>
  </si>
  <si>
    <t>COLÉGIO ESTADUAL DR. CAETANO MUNHOZ DA ROCHA - EFM</t>
  </si>
  <si>
    <t>COLEGIO ESTADUAL DR ROMARIO MARTINS - EM</t>
  </si>
  <si>
    <t>COLEGIO ESTADUAL DOUTOR MARINS ALVES DE CAMARGO - EFMP</t>
  </si>
  <si>
    <t>Colégio Estadual do Campo José de Anchieta E.F.M.</t>
  </si>
  <si>
    <t>Colégio Estadual do Campo Adélia Rossi Arnaldi</t>
  </si>
  <si>
    <t>Colegio Estadual de Paranavai - EFMNP</t>
  </si>
  <si>
    <t>Colegio Estadual Costa Monteiro - E.F.M</t>
  </si>
  <si>
    <t>COLÉGIO ESTADUAL CARLOS GOMES E.F.M</t>
  </si>
  <si>
    <t>COLEGIO ESTADUAL CANDIDO BERTHIER FORTES ENSINO MEDIO</t>
  </si>
  <si>
    <t>COLEGIO ESTADUAL BARAO DO RIO BRANCO - EFM</t>
  </si>
  <si>
    <t>COLEGIO ESTADUAL ANTONIO TORTATO - ENSINO MEDIO E NORMAL</t>
  </si>
  <si>
    <t>Colégio  Estadual Olavo BILAC EFM.</t>
  </si>
  <si>
    <t>CEEBJA NEWTON GUIMARAES EFM</t>
  </si>
  <si>
    <t>CEEBJA de Paranavai</t>
  </si>
  <si>
    <t>ALTO PARANA</t>
  </si>
  <si>
    <t>AMAPORA</t>
  </si>
  <si>
    <t>CRUZEIRO DO SUL</t>
  </si>
  <si>
    <t>GUAIRACA</t>
  </si>
  <si>
    <t>INAJA</t>
  </si>
  <si>
    <t>ITAGUAJE</t>
  </si>
  <si>
    <t>JARDIM OLINDA</t>
  </si>
  <si>
    <t>MIRADOR</t>
  </si>
  <si>
    <t>NOVA ALIANCA DO IVAI</t>
  </si>
  <si>
    <t>NOVA ESPERANCA</t>
  </si>
  <si>
    <t>PARAISO DO NORTE</t>
  </si>
  <si>
    <t>PARANACITY</t>
  </si>
  <si>
    <t>PARANAPOEMA</t>
  </si>
  <si>
    <t>SANTA INES</t>
  </si>
  <si>
    <t>SANTO ANTONIO DO CAIUA</t>
  </si>
  <si>
    <t>SAO CARLOS DO IVAI</t>
  </si>
  <si>
    <t>SAO JOAO DO CAIUA</t>
  </si>
  <si>
    <t>TAMBOARA</t>
  </si>
  <si>
    <t>TERRA RICA</t>
  </si>
  <si>
    <t>UNIFLOR</t>
  </si>
  <si>
    <t>NRE PARANAVAÍ</t>
  </si>
  <si>
    <t>ESCOLA ESTADUAL TIRADENTES - EF</t>
  </si>
  <si>
    <t>ESCOLA ESTADUAL IR. ISIDORO DUMONT - E.F.</t>
  </si>
  <si>
    <t>ESCOLA ESTADUAL INDÍGENA VERA TUPÃ</t>
  </si>
  <si>
    <t>ESCOLA ESTADUAL INDIGENA NITOTU</t>
  </si>
  <si>
    <t>ESCOLA ESTADUAL INDIGENA JYKRE TAG - EIEF</t>
  </si>
  <si>
    <t>ESCOLA ESTADUAL ELIAS ABRAHAO-EF</t>
  </si>
  <si>
    <t>ESCOLA ESTADUAL DO CAMPO SÃO LUIZ - EF</t>
  </si>
  <si>
    <t>Escola Estadual do Campo Rio do Meio - EFM</t>
  </si>
  <si>
    <t>ESCOLA ESTADUAL DO CAMPO PROFESSOR DORIVAL CORDEIRO - ENSINO FUNDAMENTAL.</t>
  </si>
  <si>
    <t>ESCOLA ESTADUAL DO CAMPO NOSSA SENHORA DO CARMO - EF.</t>
  </si>
  <si>
    <t>ESCOLA ESTADUAL DO CAMPO LINHA APARECIDA - EF</t>
  </si>
  <si>
    <t>ESCOLA ESTADUAL DO CAMPO JOSE DE ANCHIETA - EF</t>
  </si>
  <si>
    <t>ESCOLA ESTADUAL DO CAMPO DOM PEDRO I - EF</t>
  </si>
  <si>
    <t>ESCOLA ESTADUAL DO CAMPO DOIS IRMAOS - ENSINO FUNDAMENTAL</t>
  </si>
  <si>
    <t>ESCOLA ESTADUAL DO CAMPO DE VOLTA GRANDE - EF</t>
  </si>
  <si>
    <t>Escola Estadual do Campo Coronel Valencio Dias - EF</t>
  </si>
  <si>
    <t>ESCOLA ESTADUAL CARMELA BORTOT - EF</t>
  </si>
  <si>
    <t>COLEGIOESTADUAL DO CAMPO SAO JOAO DA COLINA - EFM</t>
  </si>
  <si>
    <t>Colégio Estadual Tancredo Neves- EFM</t>
  </si>
  <si>
    <t>COLÉGIO ESTADUAL TANCREDO NEVES - EFM</t>
  </si>
  <si>
    <t>COLEGIO ESTADUAL SEBASTIAO PARANA - EFM</t>
  </si>
  <si>
    <t>Colégio Estadual São Vicente De Paulo- EFM</t>
  </si>
  <si>
    <t>COLEGIO ESTADUAL SAO JOAO BOSCO - EFM</t>
  </si>
  <si>
    <t>COLEGIO ESTADUAL SAO JOAO</t>
  </si>
  <si>
    <t>Colegio Estadual Santa catarina EFM</t>
  </si>
  <si>
    <t>Colégio Estadual Rui Barbosa  EFM</t>
  </si>
  <si>
    <t>COLÉGIO ESTADUAL QUILOMBOLA MARIA JOANA FERREIRA</t>
  </si>
  <si>
    <t>COLEGIO ESTADUAL PROJETO RONDON - EFM</t>
  </si>
  <si>
    <t>Colégio Estadual Professora Terezinha Rodrigues da Rocha</t>
  </si>
  <si>
    <t>COLEGIO ESTADUAL PROFESSORA HERCILIA FRANÇA DO NASCIMENTO</t>
  </si>
  <si>
    <t>Colégio Estadual Professor Agostinho Pereira - EFM</t>
  </si>
  <si>
    <t>COLÉGIO ESTADUAL PROF JULIA H DE SOUZA</t>
  </si>
  <si>
    <t>COLÉGIO ESTADUAL PRESIDENTE CASTELO BRANCO EFM</t>
  </si>
  <si>
    <t>COLEGIO ESTADUAL PRESIDENTE ARTHUR DA COSTA E SILVA - EFM</t>
  </si>
  <si>
    <t>Colégio Estadual Padre Ponciano José de Araújo</t>
  </si>
  <si>
    <t>COLÉGIO ESTADUAL PADRE HENRIQUE VICENZI - EFM</t>
  </si>
  <si>
    <t>COLEGIO ESTADUAL NOVA VISAO-EFM</t>
  </si>
  <si>
    <t>COLEGIO ESTADUAL NESTOR DE CASTRO - EFM</t>
  </si>
  <si>
    <t>COLEGIO ESTADUAL MONSENHOR EDUARDO - ENSINO FUNDAMENTAL E MEDIO</t>
  </si>
  <si>
    <t>COLEGIO ESTADUAL JOSE DE ANCHIETA - EFMNP</t>
  </si>
  <si>
    <t>Colégio Estadual José Armim Matte</t>
  </si>
  <si>
    <t>COLÉGIO ESTADUAL JOÃO XXIII - EFMN</t>
  </si>
  <si>
    <t>Colégio Estadual João Paulo II EFM e EJA.</t>
  </si>
  <si>
    <t>COLÉGIO ESTADUAL JOAO CAVALLI DA COSTA - EFM</t>
  </si>
  <si>
    <t>COLEGIO ESTADUAL INDIGENA SEGSO TANH SA EDUCACAO INFANTIL ENSINO FUNDAMENTAL E MEDIO.</t>
  </si>
  <si>
    <t>COLEGIO ESTADUAL INDÍGENA KOKOJ TY HAN JA.</t>
  </si>
  <si>
    <t>Colégio Estadual Duque de Caxias-EFM</t>
  </si>
  <si>
    <t>COLÉGIO ESTADUAL DOM PEDRO I - EFMPN</t>
  </si>
  <si>
    <t>COLEGIO ESTADUAL DOM CARLOS</t>
  </si>
  <si>
    <t>Colégio Estadual do Campo Vinicius de Moraes</t>
  </si>
  <si>
    <t>COLEGIO ESTADUAL DO CAMPO SITIO BOA VENTURA EFM</t>
  </si>
  <si>
    <t>COLEGIO ESTADUAL DO CAMPO SAO ROQUE-EFM</t>
  </si>
  <si>
    <t>COLEGIO ESTADUAL DO CAMPO SAO LUIS - EFM</t>
  </si>
  <si>
    <t>COLEGIO ESTADUAL DO CAMPO SANTA INES - EFM</t>
  </si>
  <si>
    <t>COLEGIO ESTADUAL DO CAMPO PROFESSOR ORESTES - EFM</t>
  </si>
  <si>
    <t>COLEGIO ESTADUAL DO CAMPO OLIDIA ROCHA-EFM</t>
  </si>
  <si>
    <t>COLEGIO ESTADUAL DO CAMPO NATAL PONTAROLO - E F M</t>
  </si>
  <si>
    <t>COLÉGIO ESTADUAL DO CAMPO MONTEIRO LOBATO EFM</t>
  </si>
  <si>
    <t>Colégio Estadual do Campo João Paulo I - EFM</t>
  </si>
  <si>
    <t>COLÉGIO ESTADUAL DO CAMPO JOÃO CIONEK-EFMP</t>
  </si>
  <si>
    <t>COLÉGIO ESTADUAL DO CAMPO FRANCISCO CAVALLI DA COSTA EFM</t>
  </si>
  <si>
    <t>COLEGIO ESTADUAL DO CAMPO ESTRELA DO OESTE</t>
  </si>
  <si>
    <t>COLEGIO ESTADUAL DO CAMPO ENGENHEIRO ANDRE GUIMARAES SOBRAL EFM</t>
  </si>
  <si>
    <t>Colegio Estadual do Campo Duque de Caxias - EFM</t>
  </si>
  <si>
    <t>Colégio Estadual do Campo do Núcleo de Santa Lucia- EFM</t>
  </si>
  <si>
    <t>COLÉGIO ESTADUAL DO CAMPO DE SÃO MANOEL EFM</t>
  </si>
  <si>
    <t>Colégio estadual do Campo Chapadão</t>
  </si>
  <si>
    <t>Colegio Estadual Do Campo Cely Tereza Grezzana</t>
  </si>
  <si>
    <t>COLÉGIO ESTADUAL DO CAMPO CASTELO BRANCO-EFM</t>
  </si>
  <si>
    <t>COLEGIO ESTADUAL DO CAMPO BELA VISTA</t>
  </si>
  <si>
    <t>COLÉGIO ESTADUAL DO CAMPO ARROIO GRANDE -EFM</t>
  </si>
  <si>
    <t>COLÉGIO ESTADUAL DO CAMPO ARI KFFURI - EFM</t>
  </si>
  <si>
    <t>Colégio Estadual do Campo Antonio Artêmio França</t>
  </si>
  <si>
    <t>COLEGIO ESTADUAL DE PATO BRANCO - EFMPEN</t>
  </si>
  <si>
    <t>COLEGIO ESTADUAL DE LARANJAL - E.F.M</t>
  </si>
  <si>
    <t>Colégio Estadual Cristo Rei EFM</t>
  </si>
  <si>
    <t>COLEGIO ESTADUAL CORONEL MISAEL FERREIRA ARAUJO EFM</t>
  </si>
  <si>
    <t>Colegio Estadual Castro Alves - efm</t>
  </si>
  <si>
    <t>COLÉGIO ESTADUAL CASTELO BRANCO EFM</t>
  </si>
  <si>
    <t>COLEGIO ESTADUAL CASTELO BRANCO</t>
  </si>
  <si>
    <t>COLEGIO ESTADUAL CARLOS GOMES - EFM</t>
  </si>
  <si>
    <t>Colégio Estadual Carlos Drumond de Andrade E.F.M.N.P</t>
  </si>
  <si>
    <t>COLEGIO ESTADUAL ARNALDO BUSATO - EFMNP</t>
  </si>
  <si>
    <t>COLÉGIO ESTADUAL ANTONIO DORIGON  - EFM</t>
  </si>
  <si>
    <t>COLEGIO ESTADUAL ALTO DA GLORIA - EFM</t>
  </si>
  <si>
    <t>COLEGIO ESTADUAL ADELIA BIANCO SEGURO - EFM</t>
  </si>
  <si>
    <t>COLÉGIO ESTADUAL ABÍLIO CARNEIRO</t>
  </si>
  <si>
    <t>Colégio  Estadual La Salle</t>
  </si>
  <si>
    <t>CEEP - CENTRO ESTADUAL DE EDUCACAO PROFISSIONAL PROFESSOR MIGUEL CARLOS PAROLO</t>
  </si>
  <si>
    <t>CEEBJA DE PATO BRANCO - EFM</t>
  </si>
  <si>
    <t>CEEBJA CASTURINA C. BONFIM</t>
  </si>
  <si>
    <t>C E ADONIS  MORSKI - EFMP</t>
  </si>
  <si>
    <t>BOA VENTURA DE SAO ROQUE</t>
  </si>
  <si>
    <t>BOM SUCESSO DO SUL</t>
  </si>
  <si>
    <t>CHOPINZINHO</t>
  </si>
  <si>
    <t>CLEVELANDIA</t>
  </si>
  <si>
    <t>CORONEL DOMINGOS SOARES</t>
  </si>
  <si>
    <t>CORONEL VIVIDA</t>
  </si>
  <si>
    <t>HONORIO SERPA</t>
  </si>
  <si>
    <t>ITAPEJARA DOESTE</t>
  </si>
  <si>
    <t>LARANJAL</t>
  </si>
  <si>
    <t>MANGUEIRINHA</t>
  </si>
  <si>
    <t>MARIOPOLIS</t>
  </si>
  <si>
    <t>MATO RICO</t>
  </si>
  <si>
    <t>NOVA TEBAS</t>
  </si>
  <si>
    <t>PALMAS</t>
  </si>
  <si>
    <t>PALMITAL</t>
  </si>
  <si>
    <t>SANTA MARIA DO OESTE</t>
  </si>
  <si>
    <t>SAO JOAO</t>
  </si>
  <si>
    <t>SAUDADE DO IGUACU</t>
  </si>
  <si>
    <t>SULINA</t>
  </si>
  <si>
    <t>VITORINO</t>
  </si>
  <si>
    <t>NRE PATO BRANCO</t>
  </si>
  <si>
    <t>NRE PITANGA</t>
  </si>
  <si>
    <t>NRE PONTA GROSSA</t>
  </si>
  <si>
    <t>COLEGIO ESTADUAL ANTONIO E MARCOS CAVANIS EFM</t>
  </si>
  <si>
    <t>COLEGIO ESTADUAL ARTHUR DA COSTA E SILVA ENSINO FUNDAMENTAL E MEDIO</t>
  </si>
  <si>
    <t>COLEGIO ESTADUAL CARLOS VENTURA - EFM</t>
  </si>
  <si>
    <t>COLEGIO ESTADUAL COLONIA DONA LUIZA EM</t>
  </si>
  <si>
    <t>COLÉGIO ESTADUAL DO CAMPO BOM JESUS DO MONTE - ENSINO FUNDAMENTAL E MÉDIO</t>
  </si>
  <si>
    <t>COLEGIO ESTADUAL DO CAMPO DE LUSTOSA  - EFM</t>
  </si>
  <si>
    <t>COLEGIO ESTADUAL DO CAMPO DE PINHEIRAL DE BAIXO - EFM</t>
  </si>
  <si>
    <t>COLEGIO ESTADUAL DO CAMPO DR MUNHOZ DA ROCHA ENSINO FUNDAMENTAL E MEDIO</t>
  </si>
  <si>
    <t>Colégio Estadual do Campo Professor Argemiro Luiz de Lima</t>
  </si>
  <si>
    <t>COLEGIO ESTADUAL DO CAMPO PROFESSORA ADELAIDE WICHINHESKI PRINS</t>
  </si>
  <si>
    <t>COLEGIO ESTADUAL ESPIRITO SANTO - ENSINO FUNDAMENTAL E MEDIO</t>
  </si>
  <si>
    <t>Colégio estadual Eurico Batista Rosas E F M</t>
  </si>
  <si>
    <t>COLEGIO ESTADUAL FRANCISCO NEVES FILHO - EFMN</t>
  </si>
  <si>
    <t>Colégio estadual José Elias da Rocha - EFM</t>
  </si>
  <si>
    <t>COLEGIO ESTADUAL LEOPOLDINA PEDROSO</t>
  </si>
  <si>
    <t>COLEGIO ESTADUAL NOSSA SENHORA DAS GRAÇAS</t>
  </si>
  <si>
    <t>COLÉGIO ESTADUAL PADRE CARLOS ZELESNY - EFM</t>
  </si>
  <si>
    <t>COLEGIO ESTADUAL PROFESSOR BASILIO CHRUM</t>
  </si>
  <si>
    <t>COLEGIO ESTADUAL PROFESSOR LEANDRO MANOEL DA COSTA - EFM</t>
  </si>
  <si>
    <t>COLEGIO ESTADUAL PROFESSOR MENELEU DE ALMEIDA TORRES-EFM E PROFISSIONAL</t>
  </si>
  <si>
    <t>COLEGIO ESTADUAL PROFESSORA MARIA APARECIDA NISGOSKI -EFM PROFIS</t>
  </si>
  <si>
    <t>Colegio Estadual Rivadavia Vargas - EFM</t>
  </si>
  <si>
    <t>COLEGIO ESTADUAL SANTA MARIA EFM</t>
  </si>
  <si>
    <t>COLEGIO ESTADUAL SAO JUDAS TADEU EFM</t>
  </si>
  <si>
    <t>ESCOLA DO CAMPO MARIA EUGÊNIA DE CAMARGO LEJAMBRE - ENSINO FUNDAMENTAL</t>
  </si>
  <si>
    <t>ESCOLA ESTADUAL DO CAMPO DE GUARAUNINHA</t>
  </si>
  <si>
    <t>Escola Estadual do Campo Professor Leonardo Salata _ Ensino Fundamental</t>
  </si>
  <si>
    <t>Escola Estadual do Campo Professora Margarete Marcia Mazur</t>
  </si>
  <si>
    <t>Escola Estadual Gil Stein Ferreira. Ensino Fundamental</t>
  </si>
  <si>
    <t>Escola Estadual Jardim das Araucárias</t>
  </si>
  <si>
    <t>ESCOLA ESTADUAL JESUS DIVINO OPERARIO</t>
  </si>
  <si>
    <t>ESCOLA ESTADUAL OLIVIO BELICH - EF</t>
  </si>
  <si>
    <t>Escola Estadual Professor Iolando Taques Fonseca</t>
  </si>
  <si>
    <t>Instituto de Educação Professor Cesar Prieto Martinez</t>
  </si>
  <si>
    <t>CARAMBEI</t>
  </si>
  <si>
    <t>CASTRO</t>
  </si>
  <si>
    <t>IMBITUVA</t>
  </si>
  <si>
    <t>IPIRANGA</t>
  </si>
  <si>
    <t>IVAI</t>
  </si>
  <si>
    <t>PALMEIRA</t>
  </si>
  <si>
    <t>PIRAI DO SUL</t>
  </si>
  <si>
    <t>PORTO AMAZONAS</t>
  </si>
  <si>
    <t>SAO JOAO DO TRIUNFO</t>
  </si>
  <si>
    <t>TIBAGI</t>
  </si>
  <si>
    <t>NRE TELEMACO BORBA</t>
  </si>
  <si>
    <t>Escola Estadual Padre José de Anchieta - Ensino Fundamental</t>
  </si>
  <si>
    <t>Escola Estadual Nossa Senhora de Fátima Ensino Fundamental</t>
  </si>
  <si>
    <t>ESCOLA ESTADUAL MARIA LOIOLA GUIMARÃES - EF-II</t>
  </si>
  <si>
    <t>ESCOLA ESTADUAL JOSÉ DE ALENCAR</t>
  </si>
  <si>
    <t>ESCOLA ESTADUAL BOM JESUS - ENSINO FUNDAMENTAL</t>
  </si>
  <si>
    <t>ESCOLA ESTADUAL BELA VISTA EF</t>
  </si>
  <si>
    <t>ESCOLA ESTADUAL ALBERTO KURCHEIDT - ENSINO FUNDAMENTAL</t>
  </si>
  <si>
    <t>COLEGIO ESTADUAL WOLFF KLABIN-ENSINO MEDIO,NORMAL E PROFISSIONAL</t>
  </si>
  <si>
    <t>Colégio Estadual São Pedro - Ensino Fundamental e Médio</t>
  </si>
  <si>
    <t>COLEGIO ESTADUAL SAO FRANCISCO DE ASSIS E F M</t>
  </si>
  <si>
    <t>COLÉGIO ESTADUAL PROFESSORA MARIA DAS GRACAS CAVALCANTI DI MÁRIO</t>
  </si>
  <si>
    <t>COLEGIO ESTADUAL PROFESSORA HELENA RONKOSKI FIORAVANTE- EFM</t>
  </si>
  <si>
    <t>COLEGIO ESTADUAL PROFESSOR GABRIEL ROSA</t>
  </si>
  <si>
    <t>COLÉGIO ESTADUAL PROFESSOR CUSTODIO NETTO - EFM</t>
  </si>
  <si>
    <t>COLÉGIO ESTADUAL PROF. MARIA APARECIDA MILITAO DE SOUZA PEREIRA  - ENSINO FUNDAMENTAL E MEDIO</t>
  </si>
  <si>
    <t>COLÉGIO ESTADUAL PRESIDENTE VARGAS EFM</t>
  </si>
  <si>
    <t>COLEGIO ESTADUAL PRESIDENTE TANCREDO NEVES</t>
  </si>
  <si>
    <t>COLEGIO ESTADUAL PEDRO MARCONDES RIBAS - EFM</t>
  </si>
  <si>
    <t>Colégio Estadual Marcelino Nogueira</t>
  </si>
  <si>
    <t>COLEGIO ESTADUAL MANOEL RIBAS - EFM</t>
  </si>
  <si>
    <t>COLEGIO ESTADUAL MACHADO DE ASSIS - EFM</t>
  </si>
  <si>
    <t>COLÉGIO ESTADUAL JARDIM ALEGRE - EFMP</t>
  </si>
  <si>
    <t>COLEGIO ESTADUAL INDIGENA CACIQUE CRISPIM GY MU EDUCAÇÃO INFANTIL EFM</t>
  </si>
  <si>
    <t>COLEGIO ESTADUAL GREGÓRIO TEIXEIRA - EFM</t>
  </si>
  <si>
    <t>COLEGIO ESTADUAL DR LUIZ VIEIRA - EFM</t>
  </si>
  <si>
    <t>Colegio Estadual do Campo Vista Alegre - EIEFM</t>
  </si>
  <si>
    <t>Colégio Estadual do Campo Teófila Nassar Jangada - EFM</t>
  </si>
  <si>
    <t>COLEGIO ESTADUAL DO CAMPO PROFESSORA ANADIR MAINARDES DA COSTA - EFM</t>
  </si>
  <si>
    <t>COLÉGIO ESTADUAL DO CAMPO PREFEITO ALBANO GUIMARÃES MARTINS</t>
  </si>
  <si>
    <t>Colegio Estadual do Campo Plinio Franco Ferreira da Costa - EFM</t>
  </si>
  <si>
    <t>COLEGIO ESTADUAL DO CAMPO MONJOLINHO - EFM</t>
  </si>
  <si>
    <t>Colegio Estadual do Campo Maria diva Ribeiro de Proenca - Ensino Fundamental e Medio</t>
  </si>
  <si>
    <t>COLEGIO ESTADUAL DO CAMPO DR TEOTONIO VILELLA - EFM</t>
  </si>
  <si>
    <t>COLEGIO ESTADUAL DO CAMPO DR TANCREDO ALMEIDA NEVES</t>
  </si>
  <si>
    <t>COLEGIO ESTADUAL DO CAMPO DR BENTO MUNHOZ DA ROCHA NETTO-EFM</t>
  </si>
  <si>
    <t>COLEGIO ESTADUAL DO CAMPO ANISIO AFONSO FERREIRA</t>
  </si>
  <si>
    <t>Colégio Estadual Altair Mongruel-EFM</t>
  </si>
  <si>
    <t>COLÉGIO ESTADUAL ALBERTO DA SILVA PARANÁ. ENSINO FUNDAMENTAL E MÉDIA.</t>
  </si>
  <si>
    <t>Colegio  Estadual Terezinha Ladir de Oliveira</t>
  </si>
  <si>
    <t>CENTRO ESTADUAL DE EDUCACAO BASICA PARA JOVENS E ADULTOS - CEEBJA</t>
  </si>
  <si>
    <t>CEEBJA - PROFESSORA  RONILCE APARECIDA GALLO MAINARDES - ENSINO FUNDAMENTAL E MÉDIO.</t>
  </si>
  <si>
    <t>C E C IZAIAS RAFAEL DA SILVA - EFM</t>
  </si>
  <si>
    <t>CURIUVA</t>
  </si>
  <si>
    <t>IMBAU</t>
  </si>
  <si>
    <t>ORTIGUEIRA</t>
  </si>
  <si>
    <t>RESERVA</t>
  </si>
  <si>
    <t>SAPOPEMA</t>
  </si>
  <si>
    <t>VENTANIA</t>
  </si>
  <si>
    <t>NRE TOLEDO</t>
  </si>
  <si>
    <t>ESCOLA ESTADUAL TANCREDO NEVES EF</t>
  </si>
  <si>
    <t>ESCOLA ESTADUAL SHIRLEY SAURIN</t>
  </si>
  <si>
    <t>ESCOLA ESTADUAL SANTA TEREZINHA - EF</t>
  </si>
  <si>
    <t>ESCOLA ESTADUAL INDÍGENA ARAJU PORÃ</t>
  </si>
  <si>
    <t>ESCOLA ESTADUAL GRACILIANO RAMOS ENSINO FUNDAMENTAL</t>
  </si>
  <si>
    <t>ESCOLA ESTADUAL DO CAMPO ZULMIRO TRENTO - EF</t>
  </si>
  <si>
    <t>ESCOLA ESTADUAL DO CAMPO VINÍCIUS DE MORAES - EF</t>
  </si>
  <si>
    <t>ESCOLA ESTADUAL DO CAMPO TEOTONIO VILELA</t>
  </si>
  <si>
    <t>ESCOLA ESTADUAL DO CAMPO SÃO MIGUEL - ENSINO FUNDAMENTAL</t>
  </si>
  <si>
    <t>ESCOLA ESTADUAL DO CAMPO SAO LUIZ DOESTE - ENSINO FUNDAMENTAL</t>
  </si>
  <si>
    <t>ESCOLA ESTADUAL DO CAMPO SAO FRANCISCO</t>
  </si>
  <si>
    <t>ESCOLA ESTADUAL DO CAMPO ROMUALDO PEITER- EFM</t>
  </si>
  <si>
    <t>ESCOLA ESTADUAL DO CAMPO PROFESSORA MARIA BOLWERK</t>
  </si>
  <si>
    <t>Escola Estadual do Campo Novo Três Passos - EF</t>
  </si>
  <si>
    <t>ESCOLA ESTADUAL DO CAMPO JOSÉ BIESDORF - E F</t>
  </si>
  <si>
    <t>ESCOLA ESTADUAL DO CAMPO ERONILDES FRANCENER - EF</t>
  </si>
  <si>
    <t>Escola Estadual do Campo Edwino Scherer - Ensino Fundamental</t>
  </si>
  <si>
    <t>ESCOLA ESTADUAL DO CAMPO DEALMO SELMIRO POERSCH</t>
  </si>
  <si>
    <t>ESCOLA ESTADUAL DO CAMPO DE VILA IPIRANGA</t>
  </si>
  <si>
    <t>ESCOLA ESTADUAL DO CAMPO DE SÃO JOSÉ -EF</t>
  </si>
  <si>
    <t>Escola Estadual do Campo de Porto Mendes</t>
  </si>
  <si>
    <t>ESCOLA ESTADUAL DO CAMPO DE PLANALTO</t>
  </si>
  <si>
    <t>ESCOLA ESTADUAL DO CAMPO DE OURO PRETO</t>
  </si>
  <si>
    <t>ESCOLA ESTADUAL DO CAMPO DE NOVO SOBRADINHO</t>
  </si>
  <si>
    <t>ESCOLA ESTADUAL DO CAMPO DE NOVA CONCORDIA</t>
  </si>
  <si>
    <t>Escola Estadual do Campo de Dez de Maio-Toledo</t>
  </si>
  <si>
    <t>Escola estadual do campo de Bom príncipio</t>
  </si>
  <si>
    <t>ESCOLA ESTADUAL DO CAMPO DE ALTO ALEGRE - EF</t>
  </si>
  <si>
    <t>COLEGIO ESTADUAL VEREADOR FRANCISCO GALDINO DE LIMA - EFM</t>
  </si>
  <si>
    <t>COLÉGIO ESTADUAL SENADOR ATTILIO FONTANA  .EFMP</t>
  </si>
  <si>
    <t>COLEGIO ESTADUAL SAO PEDRO - EFM</t>
  </si>
  <si>
    <t>COLEGIO ESTADUAL SAO JOSE - ENSINO FUNDAMENTAL E MEDIO</t>
  </si>
  <si>
    <t>Colégio Estadual Santo Agostinho</t>
  </si>
  <si>
    <t>COLEGIO ESTADUAL QUATRO PONTES - EFM</t>
  </si>
  <si>
    <t>COLÉGIO ESTADUAL PROFESSOR JAIME RODRIGUES - ENSINO FUNDAMENTAL E MÉDIO</t>
  </si>
  <si>
    <t>COLEGIO ESTADUAL PROFESSOR ILDO JOSE FRITZEN - EFM</t>
  </si>
  <si>
    <t>COLEGIO ESTADUAL PRESIDENTE ROOSEVELT- ENSINO FUNDAMENTAL, MÉDIO E NORMAL</t>
  </si>
  <si>
    <t>Colégio Estadual Presidente Castelo Branco.</t>
  </si>
  <si>
    <t>COLEGIO ESTADUAL PRESIDENTE ARTHUR DA COSTA E SILVA</t>
  </si>
  <si>
    <t>COLÉGIO ESTADUAL PIO XII - EFM</t>
  </si>
  <si>
    <t>COLEGIO ESTADUAL PAULO FREIRE - ENSINO FUNDAMENTAL MEDIO E EJA</t>
  </si>
  <si>
    <t>COLÉGIO ESTADUAL PATO BRAGADO - EFM</t>
  </si>
  <si>
    <t>Colégio Estadual Novo Horizonte Ensino Fundamental e Médio</t>
  </si>
  <si>
    <t>COLEGIO ESTADUAL MONTEIRO LOBATO- ENSINO FUNDAMENTAL E MEDIO</t>
  </si>
  <si>
    <t>Colegio Estadual Mendes Gonçalves</t>
  </si>
  <si>
    <t>Colegio Estadual Marechal Rondon.</t>
  </si>
  <si>
    <t>COLEGIO ESTADUAL MARECHAL GASPAR DUTRA - EFM</t>
  </si>
  <si>
    <t>COLEGIO ESTADUAL LEONILDA PAPEN - EFM</t>
  </si>
  <si>
    <t>COLEGIO ESTADUAL JOÃO ARNALDO RITT - EFM</t>
  </si>
  <si>
    <t>Colegio Estadual Jardim Zeballos EFM</t>
  </si>
  <si>
    <t>COLÉGIO ESTADUAL JARDIM PORTO ALEGRE</t>
  </si>
  <si>
    <t>COLEGIO ESTADUAL JARDIM MARACANA - EFM</t>
  </si>
  <si>
    <t>Colégio Estadual Jardim Gisele</t>
  </si>
  <si>
    <t>Colégio Estadual Jardim Europa</t>
  </si>
  <si>
    <t>COLEGIO ESTADUAL IRMAO GERMANO RHODEN - ENSINO FUNDAMENTAL E EDUCACAO DE JOVENS E ADULTOS</t>
  </si>
  <si>
    <t>COLEGIO ESTADUAL INDIGENA KUAA MBOE</t>
  </si>
  <si>
    <t>COLEGIO ESTADUAL HUMBERTO DE ALENCAR CASTELO BRANCO - EFMN</t>
  </si>
  <si>
    <t>COLEGIO ESTADUAL FRENTINO SACKSER - EFM</t>
  </si>
  <si>
    <t>Colegio Estadual Esperanca Favaretto Covatti-EFM</t>
  </si>
  <si>
    <t>COLEGIO ESTADUAL DR JOAO CANDIDO FERREIRA</t>
  </si>
  <si>
    <t>COLÉGIO ESTADUAL DOMINGOS FRANCISCO ZARDO- EFM</t>
  </si>
  <si>
    <t>COLEGIO ESTADUAL DO CAMPO SAO ROQUE</t>
  </si>
  <si>
    <t>COLÉGIO ESTADUAL DO CAMPO SANTOS DUMONT</t>
  </si>
  <si>
    <t>COLÉGIO ESTADUAL DO CAMPO SANTA RITA D'OESTE-EFM</t>
  </si>
  <si>
    <t>COLEGIO ESTADUAL DO CAMPO PROFESSOR NILSO FRANCESKI - ENSINO FUNDAMENTAL E MEDIO</t>
  </si>
  <si>
    <t>COLEGIO ESTADUAL DO CAMPO PROF EUGENIO GARMATZ</t>
  </si>
  <si>
    <t>COLÉGIO ESTADUAL DO CAMPO NOVO SARANDI - EFEM</t>
  </si>
  <si>
    <t>COLÉGIO ESTADUAL DO CAMPO MARGARIDA</t>
  </si>
  <si>
    <t>COLEGIO ESTADUAL DO CAMPO EVALDO TALYULY - ENSINO FUNDAMENTAL E MEDIO</t>
  </si>
  <si>
    <t>COLEGIO ESTADUAL DIAMANTE D'OESTE - EFM</t>
  </si>
  <si>
    <t>COLÉGIO ESTADUAL DE OURO VERDE - ENSINO FUNDAMENTAL E MÉDIO</t>
  </si>
  <si>
    <t>Colégio Estadual Dario Vellozo, Ensino Fundamental, Médio e Profissional</t>
  </si>
  <si>
    <t>Colegio Estadual Castro Alves - Ensino Fundamental e Médio</t>
  </si>
  <si>
    <t>Colégio Estadual Barão do Rio Branco</t>
  </si>
  <si>
    <t>COLÉGIO ESTADUAL AYRTON SENNA DA SILVA EFMP</t>
  </si>
  <si>
    <t>COLEGIO ESTADUAL AUGUSTINHO DONIN</t>
  </si>
  <si>
    <t>COLEGIO ESTADUAL ANTONIO MAXIMILIANO CERETTA - EFMP</t>
  </si>
  <si>
    <t>Colegio Estadual Antonio Jose Reis</t>
  </si>
  <si>
    <t>COLÉGIO ESTADUAL ANTÔNIO CARLOS GOMES</t>
  </si>
  <si>
    <t>Colégio do Campo Vereador Samuel Benck</t>
  </si>
  <si>
    <t>COLEGIO AGRICOLA ESTADUAL DE TOLEDO - ENSINO PROFISSIONALIZANTE</t>
  </si>
  <si>
    <t>COLEGIO AGRICOLA ESTADUAL ADROALDO AUGUSTO COLOMBO</t>
  </si>
  <si>
    <t>COLEGIO  ESTADUAL ERON DOMINGUES - ENSINO FUNDAMENTAL, MEDIO E NORMAL</t>
  </si>
  <si>
    <t>CENTRO ESTADUAL DE EDUCACAO PROFISSIONAL PAULO RENATO SOUZA</t>
  </si>
  <si>
    <t>CENTRO ESTADUAL DE EDUCACAO BASICA PARA JOVENS E ADULTOS DE SANTA HELENA - ENSINO FUNDAMENTAL E MEDIO.</t>
  </si>
  <si>
    <t>CEEBJA - VALDIR FERNANDES EFM</t>
  </si>
  <si>
    <t>CEEBJA - Centro Estadual de Educacao Basica de Jovens e Adultos - PALOTINA</t>
  </si>
  <si>
    <t>CEEBJA  TOLEDO</t>
  </si>
  <si>
    <t>DIAMANTE DOESTE</t>
  </si>
  <si>
    <t>ENTRE RIOS DO OESTE</t>
  </si>
  <si>
    <t>GUAIRA</t>
  </si>
  <si>
    <t>MARECHAL CANDIDO RONDON</t>
  </si>
  <si>
    <t>MARIPA</t>
  </si>
  <si>
    <t>MERCEDES</t>
  </si>
  <si>
    <t>NOVA SANTA ROSA</t>
  </si>
  <si>
    <t>OURO VERDE DO OESTE</t>
  </si>
  <si>
    <t>PALOTINA</t>
  </si>
  <si>
    <t>PATO BRAGADO</t>
  </si>
  <si>
    <t>QUATRO PONTES</t>
  </si>
  <si>
    <t>SANTA HELENA</t>
  </si>
  <si>
    <t>SAO JOSE DAS PALMEIRAS</t>
  </si>
  <si>
    <t>SAO PEDRO DO IGUACU</t>
  </si>
  <si>
    <t>TERRA ROXA</t>
  </si>
  <si>
    <t>NRE UMUARAMA</t>
  </si>
  <si>
    <t>ESCOLA ESTADUAL PRINCESA IZABEL - ENSINO FUNDAMENTAL</t>
  </si>
  <si>
    <t>ESCOLA ESTADUAL OURO VERDE - EF</t>
  </si>
  <si>
    <t>ESCOLA ESTADUAL MANUEL BANDEIRA ENSINO FUNDAMENTAL</t>
  </si>
  <si>
    <t>ESCOLA ESTADUAL DR. ANTENOR PÂMPHILO DOS SANTOS - EF</t>
  </si>
  <si>
    <t>ESCOLA ESTADUAL DO JARDIM CANADA EF</t>
  </si>
  <si>
    <t>ESCOLA ESTADUAL DO CAMPO VINICIUS  DE MORAES  ENSINO FUNDAMENTAL.</t>
  </si>
  <si>
    <t>Escola Estadual do Campo Vila Nilza - Ensino Fundamental.</t>
  </si>
  <si>
    <t>ESCOLA ESTADUAL DO CAMPO SÃO JOÃO - ENSINO FUNDAMENTAL</t>
  </si>
  <si>
    <t>ESCOLA ESTADUAL DO CAMPO PROFESSOR JUCUNDINO FURTADO - ENSINO FUNDAMENTAL</t>
  </si>
  <si>
    <t>Escola Estadual do Campo Padre Antonio Vieira - Ensino Fundamental</t>
  </si>
  <si>
    <t>ESCOLA ESTADUAL DO CAMPO OURO VERDE - EF</t>
  </si>
  <si>
    <t>ESCOLA ESTADUAL DO CAMPO DUQUE DE CAXIAS- ENSINO FUNDAMENTAL</t>
  </si>
  <si>
    <t>ESCOLA ESTADUAL DO CAMPO DO BAIRRO CATARINENSE ENSINO FUNDAMENTAL</t>
  </si>
  <si>
    <t>ESCOLA ESTADUAL DO CAMPO DE JANGADA - EF</t>
  </si>
  <si>
    <t>Escola Estadual do Campo de Guaipora - Ensino Fundamental</t>
  </si>
  <si>
    <t>ESCOLA ESTADUAL DO CAMPO DE ELIZA - ENSINO FUNDAMENTAL</t>
  </si>
  <si>
    <t>ESCOLA ESTADUAL DO CAMPO CASA BRANCA ENSINO FUNDAMENTAL</t>
  </si>
  <si>
    <t>Escola Estadual Anália Franco - Ensino Fundamental</t>
  </si>
  <si>
    <t>ESCOLA ESTADUAL  DO  CAMPO DE PORTO CAMARGO - EF</t>
  </si>
  <si>
    <t>ESCOLA  ESTADUAL DO CAMPO SÃO  SILVESTRE ENSINO  FUNDAMENTAL  ANOS FINAIS.</t>
  </si>
  <si>
    <t>COLEGIO ESTADUAL VICENTE TOMAZINI - EFM</t>
  </si>
  <si>
    <t>Colégio Estadual Tradentes - Ensino Fundamental e Médio</t>
  </si>
  <si>
    <t>Colegio Estadual Tiradentes - Ensino Fundamental e Medio.</t>
  </si>
  <si>
    <t>COLEGIO ESTADUAL SAO JOSE - EM</t>
  </si>
  <si>
    <t>COLEGIO ESTADUAL SANTA ELIZA ENSINO FUNDAMENTAL E MEDIO</t>
  </si>
  <si>
    <t>COLÉGIO ESTADUAL RACHEL DE QUEIROZ - ENSINO FUNDAMENTAL E MÉDIO</t>
  </si>
  <si>
    <t>COLÉGIO ESTADUAL PROFESSORA LEONÍDIA PACHECO - EFM</t>
  </si>
  <si>
    <t>COLÉGIO ESTADUAL PROFESSOR PAULO ALBERTO TOMAZINHO EFMP</t>
  </si>
  <si>
    <t>COLÉGIO ESTADUAL PRESIDENTE GETÚLIO VARGAS - ENSINO FUNDAMENTAL E MÉDIO</t>
  </si>
  <si>
    <t>COLEGIO ESTADUAL PRESIDENTE CASTELO BRANCO ENSINO FUNDAMENTAL E MEDIO</t>
  </si>
  <si>
    <t>COLÉGIO ESTADUAL PEDRO II - EN. FUN., MÉD E PROF.</t>
  </si>
  <si>
    <t>COLEGIO ESTADUAL PAULO VI ENSINO FUNDAMENTAL E MEDIO</t>
  </si>
  <si>
    <t>COLEGIO ESTADUAL PARQUE JABUTICABEIRA</t>
  </si>
  <si>
    <t>COLEGIO ESTADUAL PAPA JOAO XXIII-EM/N-ALTO PIQUIRI/PR</t>
  </si>
  <si>
    <t>COLEGIO ESTADUAL NESTOR VICTOR-ENSINO FUNDAMENTAL, MEDIO E NORMAL</t>
  </si>
  <si>
    <t>COLEGIO ESTADUAL MONTEIRO LOBATO -ENSINO FUNDAMENTAL E MEDIO</t>
  </si>
  <si>
    <t>COLÉGIO ESTADUAL MINISTRO PETRONIO PORTELA - ENSINO FUNDAMENTAL, MÉDIO E PROFISSIONAL</t>
  </si>
  <si>
    <t>Colégio Estadual Marechal Arthur da Costa e Silva - Ensino Fundamental e Médio</t>
  </si>
  <si>
    <t>Colegio Estadual Malba Tahan - Ensino Medio, Normal e Profissional</t>
  </si>
  <si>
    <t>COLÉGIO ESTADUAL LÚCIA ALVES DE OLIVEIRA SCHOFFEN - EFM</t>
  </si>
  <si>
    <t>COLEGIO ESTADUAL LOVAT EFM</t>
  </si>
  <si>
    <t>COLÉGIO ESTADUAL DOUTORA ZILDA ARNS</t>
  </si>
  <si>
    <t>COLEGIO ESTADUAL DONA PEROLA BYINGTON</t>
  </si>
  <si>
    <t>COLÉGIO ESTADUAL DO CAMPO CARBONERA -  ENSINO FUNDAMENTAL E MÉDIO</t>
  </si>
  <si>
    <t>COLEGIO ESTADUAL DESEMBARGADOR ANTONIO FRANCO FERREIRA DA COSTA - EFM</t>
  </si>
  <si>
    <t>COLEGIO ESTADUAL DE IPORA - ENSINO FUNDAMENTAL MEDIO E PROFISSIONAL</t>
  </si>
  <si>
    <t>COLEGIO ESTADUAL CRUZEIRO DO OESTE - EFM</t>
  </si>
  <si>
    <t>COLEGIO ESTADUAL BENTO MOSSURUNGA - EFMN</t>
  </si>
  <si>
    <t>COLEGIO ESTADUAL ANCHIETA - EFMN</t>
  </si>
  <si>
    <t>COLEGIO ESTADUAL ANA NERI - ENSINO FUNDAMENTAL E MEDIO</t>
  </si>
  <si>
    <t>COLEGIO ESTADUAL ALMIRANTE TAMANDARE - EFMP</t>
  </si>
  <si>
    <t>COLEGIO AGRICOLA ESTADUAL DE UMUARAMA - EDUCACAO PROFISSIONAL</t>
  </si>
  <si>
    <t>CENTRO ESTADUAL DE EDUCAÇÃO BÁSICA PARA JOVENS E ADULTOS EF M - CEEBJA IVATÉ</t>
  </si>
  <si>
    <t>CENTRO ESTADUAL DE EDUCACAO BASICA PARA JOVENS E ADULTOS DE ALTO PIQUIRI.</t>
  </si>
  <si>
    <t>Centro Estadual de Educacao Basica para Jovens e Adultos</t>
  </si>
  <si>
    <t>CEEBJA PROFESSOR JOAO DA LUZ DA SILVA CORREA - EFM</t>
  </si>
  <si>
    <t>ALTO PIQUIRI</t>
  </si>
  <si>
    <t>ALTONIA</t>
  </si>
  <si>
    <t>CAFEZAL DO SUL</t>
  </si>
  <si>
    <t>CRUZEIRO DO OESTE</t>
  </si>
  <si>
    <t>DOURADINA</t>
  </si>
  <si>
    <t>ESPERANCA NOVA</t>
  </si>
  <si>
    <t>FRANCISCO ALVES</t>
  </si>
  <si>
    <t>ICARAIMA</t>
  </si>
  <si>
    <t>IPORA</t>
  </si>
  <si>
    <t>IVATE</t>
  </si>
  <si>
    <t>MARIA HELENA</t>
  </si>
  <si>
    <t>PEROBAL</t>
  </si>
  <si>
    <t>PEROLA</t>
  </si>
  <si>
    <t>SAO JORGE DO PATROCINIO</t>
  </si>
  <si>
    <t>TAPIRA</t>
  </si>
  <si>
    <t>XAMBRE</t>
  </si>
  <si>
    <t>ESCOLA ESTADUAL NEWTON SAMPAIO - EF.</t>
  </si>
  <si>
    <t>ESCOLA ESTADUAL DO CAMPO PROFESSOR FRANCISCO DA SILVA REIS - EF</t>
  </si>
  <si>
    <t>ESCOLA ESTADUAL DO CAMPO MARIA ANESIA DIAS - ENSINO FUNDAMENTAL</t>
  </si>
  <si>
    <t>ESCOLA ESTADUAL DO CAMPO KM 10 - ENSINO FUNDAMENTAL</t>
  </si>
  <si>
    <t>EE GABRIEL BERTONI EF</t>
  </si>
  <si>
    <t>COLEGIO ESTADUAL RODRIGUES ALVES</t>
  </si>
  <si>
    <t>COLEGIO ESTADUAL PROFESSOR ERASMO BRAGA-EFM</t>
  </si>
  <si>
    <t>COLEGIO ESTADUAL PRESIDENTE COSTA E SILVA ENSINO FUNDAMENTAL MEDIO E NORMAL</t>
  </si>
  <si>
    <t>COLEGIO ESTADUAL PADRE JOSE DE ANCHIETA</t>
  </si>
  <si>
    <t>Colégio Estadual Olavo Bilac EFM</t>
  </si>
  <si>
    <t>Colegio Estadual Nilo Pecanha</t>
  </si>
  <si>
    <t>COLEGIO ESTADUAL MIGUEL NASSIF MALUF - EFM</t>
  </si>
  <si>
    <t>COLEGIO ESTADUAL MARIA ISABEL GUIMARAES - EFM</t>
  </si>
  <si>
    <t>Colégio Estadual Dr Sebastião Paraná - EMPN</t>
  </si>
  <si>
    <t>COLEGIO ESTADUAL DO CAMPO PROFESSOR LAURO SANGREMAN DE OLIVEIRA E. F. M</t>
  </si>
  <si>
    <t>COLÉGIO ESTADUAL DO CAMPO PATRIMONIO SÃO MIGUEL - ENSINO FUNDAMENTAL E MÉDIO</t>
  </si>
  <si>
    <t>COLEGIO ESTADUAL DO CAMPO MILTON SGUARIO- (EFM)</t>
  </si>
  <si>
    <t>Colegio Estadual do Campo Humberto de Alencar Castelo Branco - EFM</t>
  </si>
  <si>
    <t>COLEGIO ESTADUAL DO CAMPO CERRADO DAS CINZAS - EFM</t>
  </si>
  <si>
    <t>COLEGIO ESTADUAL CORONEL COSTA NETO - EFM</t>
  </si>
  <si>
    <t>COLEGIO ESTADUAL CARMELINA FERREIRA PEDROSO - EFM</t>
  </si>
  <si>
    <t>COLEGIO ESTADUAL ANTONIO DELFINO FRAGOSO - EM</t>
  </si>
  <si>
    <t>Colégio Estadual Anita Canet.</t>
  </si>
  <si>
    <t>CENTRO ESTADUAL DE EDUCAÇÃO PROFISSIONAL DE ARAPOTI - EDUCACAO PROFISSIONAL TECNICA DE NIVEL MEDIO.</t>
  </si>
  <si>
    <t>Centro Estadual de Educacao Basica para Jovens e Adultos - CEEBJA - Wenceslau Braz</t>
  </si>
  <si>
    <t>ANITA GRANDI SALMON, C E-EF M</t>
  </si>
  <si>
    <t>ARAPOTI</t>
  </si>
  <si>
    <t>JAGUARIAIVA</t>
  </si>
  <si>
    <t>SALTO DO ITARARE</t>
  </si>
  <si>
    <t>SANTANA DO ITARARE</t>
  </si>
  <si>
    <t>SAO JOSE DA BOA VISTA</t>
  </si>
  <si>
    <t>SENGES</t>
  </si>
  <si>
    <t>NRE WENCESLAU BRAZ</t>
  </si>
  <si>
    <t>NRE UNIÃO DA VITÓRIA</t>
  </si>
  <si>
    <t>INOCENCIO DE OLIVEIRA, C E-EF M</t>
  </si>
  <si>
    <t>Escola Estadual do Campo Professora Ernestina Weinhardt da Silveira-EF</t>
  </si>
  <si>
    <t>ESCOLA ESTADUAL DO CAMPO ANSELMO FOLLADOR</t>
  </si>
  <si>
    <t>COLEGIO ESTDUAL PROFESSORA ZULEIDE SAMWAYS PORTES - EFM</t>
  </si>
  <si>
    <t>COLEGIO ESTADUAL TULIO DE FRANCA</t>
  </si>
  <si>
    <t>Colégio Estadual São Mateus. Ensino Fundamental, Médio, Profissional é Normal.</t>
  </si>
  <si>
    <t>COLEGIO ESTADUAL SAO CRISTOVAO-EFMP</t>
  </si>
  <si>
    <t>COLEGIO ESTADUAL SANTA BARBARA - EFMNP</t>
  </si>
  <si>
    <t>COLÉGIO ESTADUAL PROFESSORA ORLANDA DISTÉFANI SANTOS-EFM</t>
  </si>
  <si>
    <t>COLÉGIO ESTADUAL PROFESSOR PAULO STENCEL</t>
  </si>
  <si>
    <t>Colégio Estadual Pedro Stelmachuk</t>
  </si>
  <si>
    <t>COLÉGIO ESTADUAL PEDRO ARAÚJO NETO - ENSINO FUNDAMENTAL E MÉDIO - MUNICÍPIO DE GENERAL CARNEIRO  PR</t>
  </si>
  <si>
    <t>COLEGIO ESTADUAL PADRE GIUSEPPE BUGATTI</t>
  </si>
  <si>
    <t>COLEGIO ESTADUAL NOVO MILENIO</t>
  </si>
  <si>
    <t>COLEGIO ESTADUAL NEUSA DOMIT</t>
  </si>
  <si>
    <t>COLEGIO ESTADUAL MONSENHOR PEDRO BUSKO</t>
  </si>
  <si>
    <t>COLÉGIO ESTADUAL MARINA MARÉS DE SOUZA</t>
  </si>
  <si>
    <t>COLEGIO ESTADUAL JUDITH SIMAS CANELLAS</t>
  </si>
  <si>
    <t>Colégio Estadual José de Anchieta - EFM</t>
  </si>
  <si>
    <t>COLÉGIO ESTADUAL IZELINA DALDIN GAIOVICZ E.F.M.</t>
  </si>
  <si>
    <t>Colégio Estadual Duque de Caxias Ensino Fundamental, Médio e Profissional.</t>
  </si>
  <si>
    <t>Colégio Estadual do Campo Turvo. Ensino Fundamental e Médio.</t>
  </si>
  <si>
    <t>COLEGIO ESTADUAL DO CAMPO SAO FRANCISCO DE ASSIS</t>
  </si>
  <si>
    <t>COLÉGIO ESTADUAL DO CAMPO SANTA IZABEL-EFM</t>
  </si>
  <si>
    <t>COLEGIO ESTADUAL DO CAMPO RIO VERMELHO-EFM</t>
  </si>
  <si>
    <t>Colegio Estadual do Campo Professor Francisco Gawlouski - EFM</t>
  </si>
  <si>
    <t>COLÉGIO ESTADUAL DO CAMPO PROFESSOR EUGÊNIO DE ALMEIDA- EFM</t>
  </si>
  <si>
    <t>Colegio Estadual do Campo Professor Estanislau Wrublewski</t>
  </si>
  <si>
    <t>COLEGIO ESTADUAL DO CAMPO PROFESSOR ANIZ DOMINGOS</t>
  </si>
  <si>
    <t>Colégio Estadual do Campo João de Lara EIFM</t>
  </si>
  <si>
    <t>COLEGIO ESTADUAL DO CAMPO IRMA CLARA</t>
  </si>
  <si>
    <t>COLÉGIO ESTADUAL DO CAMPO HELENA KOLODY EFM</t>
  </si>
  <si>
    <t>COLEGIO ESTADUAL DO CAMPO DUQUE DE CAXIAS- EF e EM</t>
  </si>
  <si>
    <t>COLÉGIO ESTADUAL DO CAMPO DO LAJEADO ENSINO FUNDAMENTAL E MÉDIO</t>
  </si>
  <si>
    <t>Colégio Estadual do Campo Cecília Meireles</t>
  </si>
  <si>
    <t>COLEGIO ESTADUAL CASIMIRO DE ABREU - EFM</t>
  </si>
  <si>
    <t>COLEGIO ESTADUAL BERNARDINA SCHLEDER. ENSINO FUNDAMENTAL E MEDIO</t>
  </si>
  <si>
    <t>COLÉGIO ESTADUAL BARÃO DO CERRO AZUL, ENSINO FUNDAMENTAL, MÉDIO, NORMAL E PROFISSIONAL</t>
  </si>
  <si>
    <t>COLEGIO ESTADUAL ASTOLPHO MACEDO SOUZA</t>
  </si>
  <si>
    <t>COLÉGIO ESTADUAL ANA BOICO OLINQUEVICZ</t>
  </si>
  <si>
    <t>Colégio Estadual Adiles Bordin</t>
  </si>
  <si>
    <t>COL EST DR LAURO MULLER SOARES - EFM e PROFISSIONAL</t>
  </si>
  <si>
    <t>CENTRO ESTADUAL DE EDUCAÇÃO BÁSICA PARA JOVENS E ADULTOS - BITURUNA - PARANÁ</t>
  </si>
  <si>
    <t>CEEBJA- CENTRO ESTADUAL DE EDUCAÇÃO BÁSICA PARA JOVENS E ADULTOS.</t>
  </si>
  <si>
    <t>CEEBJA - CENTRO ESTADUAL DE EDUCAÇÃO BÁSICA PARA JOVENS E ADULTOS, ENSINO FUNDAMENTAL E MÉDIO</t>
  </si>
  <si>
    <t>ANTONIO OLINTO</t>
  </si>
  <si>
    <t>BITURUNA</t>
  </si>
  <si>
    <t>CRUZ MACHADO</t>
  </si>
  <si>
    <t>GENERAL CARNEIRO</t>
  </si>
  <si>
    <t>PAULA FREITAS</t>
  </si>
  <si>
    <t>PAULO FRONTIN</t>
  </si>
  <si>
    <t>PORTO VITORIA</t>
  </si>
  <si>
    <t>SAO MATEUS DO SUL</t>
  </si>
  <si>
    <t>UNIAO DA VITORIA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</si>
</sst>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"/>
    <numFmt numFmtId="165" formatCode="###0.0"/>
    <numFmt numFmtId="166" formatCode="0.000"/>
    <numFmt numFmtId="167" formatCode="0.0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Arial Bold"/>
    </font>
    <font>
      <sz val="9"/>
      <color indexed="8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name val="Arial"/>
    </font>
    <font>
      <sz val="9"/>
      <color indexed="8"/>
      <name val="Arial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"/>
      <name val="Arial Bold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Arial"/>
      <family val="2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2" fillId="0" borderId="0"/>
  </cellStyleXfs>
  <cellXfs count="19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2" fontId="1" fillId="3" borderId="1" xfId="0" applyNumberFormat="1" applyFont="1" applyFill="1" applyBorder="1" applyAlignment="1">
      <alignment horizontal="center" wrapText="1"/>
    </xf>
    <xf numFmtId="0" fontId="8" fillId="0" borderId="0" xfId="0" applyFont="1" applyAlignment="1">
      <alignment vertical="center"/>
    </xf>
    <xf numFmtId="0" fontId="6" fillId="0" borderId="0" xfId="0" applyFont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166" fontId="0" fillId="3" borderId="1" xfId="0" applyNumberFormat="1" applyFill="1" applyBorder="1" applyAlignment="1">
      <alignment wrapText="1"/>
    </xf>
    <xf numFmtId="2" fontId="0" fillId="0" borderId="0" xfId="0" applyNumberFormat="1" applyAlignment="1">
      <alignment horizontal="center"/>
    </xf>
    <xf numFmtId="2" fontId="7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horizontal="center" wrapText="1"/>
    </xf>
    <xf numFmtId="166" fontId="0" fillId="3" borderId="0" xfId="0" applyNumberFormat="1" applyFill="1" applyBorder="1" applyAlignment="1">
      <alignment wrapText="1"/>
    </xf>
    <xf numFmtId="2" fontId="7" fillId="3" borderId="0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167" fontId="11" fillId="3" borderId="1" xfId="0" applyNumberFormat="1" applyFont="1" applyFill="1" applyBorder="1" applyAlignment="1">
      <alignment horizontal="right" vertical="center"/>
    </xf>
    <xf numFmtId="164" fontId="5" fillId="4" borderId="1" xfId="2" applyNumberFormat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right" vertical="center"/>
    </xf>
    <xf numFmtId="167" fontId="11" fillId="4" borderId="1" xfId="0" applyNumberFormat="1" applyFont="1" applyFill="1" applyBorder="1" applyAlignment="1">
      <alignment horizontal="right" vertical="center"/>
    </xf>
    <xf numFmtId="164" fontId="5" fillId="5" borderId="1" xfId="2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right" vertical="center"/>
    </xf>
    <xf numFmtId="167" fontId="11" fillId="5" borderId="1" xfId="0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12" fillId="0" borderId="0" xfId="3"/>
    <xf numFmtId="0" fontId="9" fillId="0" borderId="1" xfId="1" applyFont="1" applyBorder="1"/>
    <xf numFmtId="0" fontId="9" fillId="0" borderId="0" xfId="1" applyFont="1" applyBorder="1"/>
    <xf numFmtId="0" fontId="1" fillId="3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7" fillId="3" borderId="1" xfId="0" applyNumberFormat="1" applyFont="1" applyFill="1" applyBorder="1" applyAlignment="1">
      <alignment wrapText="1"/>
    </xf>
    <xf numFmtId="0" fontId="2" fillId="0" borderId="0" xfId="0" applyFont="1" applyBorder="1" applyAlignment="1">
      <alignment vertical="center" wrapText="1"/>
    </xf>
    <xf numFmtId="2" fontId="7" fillId="3" borderId="0" xfId="0" applyNumberFormat="1" applyFont="1" applyFill="1" applyBorder="1" applyAlignment="1">
      <alignment wrapText="1"/>
    </xf>
    <xf numFmtId="0" fontId="4" fillId="0" borderId="0" xfId="3" applyFont="1" applyBorder="1" applyAlignment="1">
      <alignment vertical="center" wrapText="1"/>
    </xf>
    <xf numFmtId="0" fontId="13" fillId="0" borderId="0" xfId="3" applyFont="1" applyBorder="1" applyAlignment="1">
      <alignment wrapText="1"/>
    </xf>
    <xf numFmtId="0" fontId="13" fillId="0" borderId="0" xfId="3" applyFont="1" applyBorder="1" applyAlignment="1">
      <alignment horizontal="center" wrapText="1"/>
    </xf>
    <xf numFmtId="0" fontId="13" fillId="0" borderId="0" xfId="3" applyFont="1" applyBorder="1" applyAlignment="1">
      <alignment horizontal="left" vertical="top" wrapText="1"/>
    </xf>
    <xf numFmtId="164" fontId="13" fillId="0" borderId="0" xfId="3" applyNumberFormat="1" applyFont="1" applyBorder="1" applyAlignment="1">
      <alignment horizontal="right" vertical="center"/>
    </xf>
    <xf numFmtId="165" fontId="13" fillId="0" borderId="0" xfId="3" applyNumberFormat="1" applyFont="1" applyBorder="1" applyAlignment="1">
      <alignment horizontal="right" vertical="center"/>
    </xf>
    <xf numFmtId="0" fontId="13" fillId="0" borderId="0" xfId="3" applyFont="1" applyBorder="1" applyAlignment="1">
      <alignment horizontal="left" vertical="center" wrapText="1"/>
    </xf>
    <xf numFmtId="0" fontId="12" fillId="0" borderId="0" xfId="3" applyBorder="1"/>
    <xf numFmtId="0" fontId="0" fillId="0" borderId="0" xfId="0" applyBorder="1"/>
    <xf numFmtId="0" fontId="4" fillId="0" borderId="0" xfId="3" applyFont="1" applyBorder="1" applyAlignment="1">
      <alignment vertical="center"/>
    </xf>
    <xf numFmtId="0" fontId="13" fillId="0" borderId="0" xfId="3" applyFont="1" applyBorder="1" applyAlignment="1"/>
    <xf numFmtId="0" fontId="13" fillId="0" borderId="0" xfId="3" applyFont="1" applyBorder="1" applyAlignment="1">
      <alignment vertical="top"/>
    </xf>
    <xf numFmtId="0" fontId="12" fillId="0" borderId="0" xfId="3" applyBorder="1" applyAlignment="1"/>
    <xf numFmtId="0" fontId="0" fillId="0" borderId="0" xfId="0" applyBorder="1" applyAlignment="1"/>
    <xf numFmtId="2" fontId="7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66" fontId="0" fillId="3" borderId="1" xfId="0" applyNumberFormat="1" applyFill="1" applyBorder="1" applyAlignment="1">
      <alignment horizontal="center" wrapText="1"/>
    </xf>
    <xf numFmtId="166" fontId="0" fillId="3" borderId="0" xfId="0" applyNumberFormat="1" applyFill="1" applyBorder="1" applyAlignment="1">
      <alignment horizontal="center" wrapText="1"/>
    </xf>
    <xf numFmtId="0" fontId="9" fillId="0" borderId="1" xfId="1" applyFont="1" applyBorder="1" applyAlignment="1">
      <alignment horizontal="center"/>
    </xf>
    <xf numFmtId="2" fontId="0" fillId="0" borderId="0" xfId="0" applyNumberFormat="1"/>
    <xf numFmtId="2" fontId="0" fillId="3" borderId="1" xfId="0" applyNumberForma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2" fontId="0" fillId="0" borderId="1" xfId="0" applyNumberForma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11" fillId="2" borderId="1" xfId="0" applyFont="1" applyFill="1" applyBorder="1" applyAlignment="1">
      <alignment vertical="center"/>
    </xf>
    <xf numFmtId="164" fontId="5" fillId="2" borderId="1" xfId="2" applyNumberFormat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right" vertical="center"/>
    </xf>
    <xf numFmtId="167" fontId="11" fillId="2" borderId="1" xfId="0" applyNumberFormat="1" applyFont="1" applyFill="1" applyBorder="1" applyAlignment="1">
      <alignment horizontal="right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5" xfId="0" applyBorder="1" applyAlignment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164" fontId="19" fillId="3" borderId="1" xfId="2" applyNumberFormat="1" applyFont="1" applyFill="1" applyBorder="1" applyAlignment="1">
      <alignment horizontal="right" vertical="center"/>
    </xf>
    <xf numFmtId="164" fontId="19" fillId="3" borderId="1" xfId="2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67" fontId="1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9" fillId="0" borderId="0" xfId="1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/>
    </xf>
    <xf numFmtId="0" fontId="5" fillId="0" borderId="0" xfId="3" applyFont="1" applyBorder="1" applyAlignment="1">
      <alignment horizontal="left" vertical="top" wrapText="1"/>
    </xf>
    <xf numFmtId="164" fontId="5" fillId="0" borderId="0" xfId="3" applyNumberFormat="1" applyFont="1" applyBorder="1" applyAlignment="1">
      <alignment horizontal="right" vertical="center"/>
    </xf>
    <xf numFmtId="165" fontId="5" fillId="0" borderId="0" xfId="3" applyNumberFormat="1" applyFont="1" applyBorder="1" applyAlignment="1">
      <alignment horizontal="right" vertical="center"/>
    </xf>
    <xf numFmtId="0" fontId="3" fillId="0" borderId="0" xfId="3" applyFont="1" applyBorder="1"/>
    <xf numFmtId="0" fontId="24" fillId="0" borderId="0" xfId="3" applyFont="1" applyBorder="1" applyAlignment="1">
      <alignment vertical="center" wrapText="1"/>
    </xf>
    <xf numFmtId="0" fontId="0" fillId="0" borderId="0" xfId="0" applyAlignment="1"/>
    <xf numFmtId="0" fontId="0" fillId="0" borderId="12" xfId="0" applyBorder="1" applyAlignment="1"/>
    <xf numFmtId="0" fontId="0" fillId="3" borderId="1" xfId="0" applyFont="1" applyFill="1" applyBorder="1" applyAlignment="1">
      <alignment horizontal="center" wrapText="1"/>
    </xf>
    <xf numFmtId="2" fontId="0" fillId="3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5" fillId="6" borderId="1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16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7" borderId="5" xfId="0" applyFont="1" applyFill="1" applyBorder="1" applyAlignment="1">
      <alignment horizontal="center" wrapText="1"/>
    </xf>
    <xf numFmtId="0" fontId="1" fillId="7" borderId="2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 wrapText="1"/>
    </xf>
    <xf numFmtId="0" fontId="17" fillId="7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horizontal="center" wrapText="1"/>
    </xf>
    <xf numFmtId="2" fontId="7" fillId="3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6" borderId="0" xfId="0" applyFont="1" applyFill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1" fillId="6" borderId="6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wrapText="1"/>
    </xf>
    <xf numFmtId="0" fontId="1" fillId="6" borderId="9" xfId="0" applyFont="1" applyFill="1" applyBorder="1" applyAlignment="1">
      <alignment horizontal="center" wrapText="1"/>
    </xf>
    <xf numFmtId="0" fontId="1" fillId="6" borderId="1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7" fillId="3" borderId="2" xfId="0" applyNumberFormat="1" applyFont="1" applyFill="1" applyBorder="1" applyAlignment="1">
      <alignment horizontal="center" wrapText="1"/>
    </xf>
    <xf numFmtId="2" fontId="7" fillId="3" borderId="4" xfId="0" applyNumberFormat="1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wrapText="1"/>
    </xf>
    <xf numFmtId="0" fontId="22" fillId="6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 wrapText="1"/>
    </xf>
    <xf numFmtId="0" fontId="23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6" borderId="1" xfId="0" applyFont="1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4" fillId="0" borderId="7" xfId="3" applyFont="1" applyBorder="1" applyAlignment="1">
      <alignment horizontal="center" vertical="center" wrapText="1"/>
    </xf>
    <xf numFmtId="0" fontId="24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top" wrapText="1"/>
    </xf>
    <xf numFmtId="0" fontId="12" fillId="0" borderId="0" xfId="3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1" fillId="6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6" fillId="7" borderId="5" xfId="0" applyFont="1" applyFill="1" applyBorder="1" applyAlignment="1">
      <alignment horizontal="center" wrapText="1"/>
    </xf>
    <xf numFmtId="0" fontId="16" fillId="7" borderId="13" xfId="0" applyFont="1" applyFill="1" applyBorder="1" applyAlignment="1">
      <alignment horizontal="center" wrapText="1"/>
    </xf>
    <xf numFmtId="0" fontId="16" fillId="7" borderId="14" xfId="0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5" fillId="6" borderId="0" xfId="0" applyFont="1" applyFill="1" applyAlignment="1">
      <alignment horizontal="center" wrapText="1"/>
    </xf>
    <xf numFmtId="0" fontId="27" fillId="6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5" fillId="6" borderId="6" xfId="0" applyFont="1" applyFill="1" applyBorder="1" applyAlignment="1">
      <alignment horizontal="center" wrapText="1"/>
    </xf>
    <xf numFmtId="0" fontId="25" fillId="6" borderId="7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8" xfId="0" applyFont="1" applyFill="1" applyBorder="1" applyAlignment="1">
      <alignment horizontal="center" wrapText="1"/>
    </xf>
    <xf numFmtId="0" fontId="25" fillId="6" borderId="9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 wrapText="1"/>
    </xf>
    <xf numFmtId="0" fontId="28" fillId="6" borderId="1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left" wrapText="1"/>
    </xf>
    <xf numFmtId="0" fontId="1" fillId="6" borderId="7" xfId="0" applyFont="1" applyFill="1" applyBorder="1" applyAlignment="1">
      <alignment horizontal="left" wrapText="1"/>
    </xf>
    <xf numFmtId="0" fontId="1" fillId="6" borderId="10" xfId="0" applyFont="1" applyFill="1" applyBorder="1" applyAlignment="1">
      <alignment horizontal="left" wrapText="1"/>
    </xf>
    <xf numFmtId="0" fontId="1" fillId="6" borderId="8" xfId="0" applyFont="1" applyFill="1" applyBorder="1" applyAlignment="1">
      <alignment horizontal="left" wrapText="1"/>
    </xf>
    <xf numFmtId="0" fontId="1" fillId="6" borderId="9" xfId="0" applyFont="1" applyFill="1" applyBorder="1" applyAlignment="1">
      <alignment horizontal="left" wrapText="1"/>
    </xf>
    <xf numFmtId="0" fontId="1" fillId="6" borderId="11" xfId="0" applyFont="1" applyFill="1" applyBorder="1" applyAlignment="1">
      <alignment horizontal="left" wrapText="1"/>
    </xf>
  </cellXfs>
  <cellStyles count="4">
    <cellStyle name="Normal" xfId="0" builtinId="0"/>
    <cellStyle name="Normal_Foz do Iguaçu" xfId="3"/>
    <cellStyle name="Normal_Grupo 1" xfId="2"/>
    <cellStyle name="Normal_Planilha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FATOR</a:t>
            </a:r>
            <a:r>
              <a:rPr lang="pt-BR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VERIFICAÇÃO POR NRE - ESCOLAS ESTADUAIS PARANÁ</a:t>
            </a:r>
            <a:endParaRPr lang="pt-B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bg1">
                <a:lumMod val="50000"/>
              </a:schemeClr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3E9-41F8-8218-BE401C8008FD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3E9-41F8-8218-BE401C8008FD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73E9-41F8-8218-BE401C8008FD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3E9-41F8-8218-BE401C8008FD}"/>
              </c:ext>
            </c:extLst>
          </c:dPt>
          <c:dPt>
            <c:idx val="2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73E9-41F8-8218-BE401C8008FD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3E9-41F8-8218-BE401C8008FD}"/>
              </c:ext>
            </c:extLst>
          </c:dPt>
          <c:cat>
            <c:strRef>
              <c:f>NRE!$I$3:$I$34</c:f>
              <c:strCache>
                <c:ptCount val="32"/>
                <c:pt idx="0">
                  <c:v>ERER NRE APUCARANA</c:v>
                </c:pt>
                <c:pt idx="1">
                  <c:v>ERER NRE AREA METRO NORTE</c:v>
                </c:pt>
                <c:pt idx="2">
                  <c:v>ERER NRE AREA METRO SUL</c:v>
                </c:pt>
                <c:pt idx="3">
                  <c:v>ERER NRE ASSIS CHATEAUBR</c:v>
                </c:pt>
                <c:pt idx="4">
                  <c:v>ERER NRE CAMPO MOURÃO</c:v>
                </c:pt>
                <c:pt idx="5">
                  <c:v>ERER NRE CASCAVEL</c:v>
                </c:pt>
                <c:pt idx="6">
                  <c:v>ERER NRE CIANORTE</c:v>
                </c:pt>
                <c:pt idx="7">
                  <c:v>ERER NRE CORNELIO PROCOPIO</c:v>
                </c:pt>
                <c:pt idx="8">
                  <c:v>ERER NRE CURITIBA</c:v>
                </c:pt>
                <c:pt idx="9">
                  <c:v>ERER NRE DOIS VIZINHOS</c:v>
                </c:pt>
                <c:pt idx="10">
                  <c:v>ERER NRE FOZ DO IGUAÇU</c:v>
                </c:pt>
                <c:pt idx="11">
                  <c:v>ERER NRE FCO BELTRAO</c:v>
                </c:pt>
                <c:pt idx="12">
                  <c:v>ERER NRE GOIOERE</c:v>
                </c:pt>
                <c:pt idx="13">
                  <c:v>ERER NRE GUARAPUAVA</c:v>
                </c:pt>
                <c:pt idx="14">
                  <c:v>ERER NRE IBAITI</c:v>
                </c:pt>
                <c:pt idx="15">
                  <c:v>ERER NRE IRATI</c:v>
                </c:pt>
                <c:pt idx="16">
                  <c:v>ERER NRE IVAIPORA</c:v>
                </c:pt>
                <c:pt idx="17">
                  <c:v>ERER NRE JACAREZINHO</c:v>
                </c:pt>
                <c:pt idx="18">
                  <c:v>ERER NRE LARANGEIRAS DO SUL</c:v>
                </c:pt>
                <c:pt idx="19">
                  <c:v>ERER NRE LOANDA</c:v>
                </c:pt>
                <c:pt idx="20">
                  <c:v>#REF!</c:v>
                </c:pt>
                <c:pt idx="21">
                  <c:v>ERER NRE MARINGA</c:v>
                </c:pt>
                <c:pt idx="22">
                  <c:v>ERER NRE PARANAGUA</c:v>
                </c:pt>
                <c:pt idx="23">
                  <c:v>ERER NRE PARANAVAI</c:v>
                </c:pt>
                <c:pt idx="24">
                  <c:v>ERER NRE PATO BRANCO</c:v>
                </c:pt>
                <c:pt idx="25">
                  <c:v>ERER NRE PITANGA</c:v>
                </c:pt>
                <c:pt idx="26">
                  <c:v>ERER NRE PONTA GROSSA</c:v>
                </c:pt>
                <c:pt idx="27">
                  <c:v>ERER NRE TELEMACO BORBA</c:v>
                </c:pt>
                <c:pt idx="28">
                  <c:v>ERER NRE TOLEDO</c:v>
                </c:pt>
                <c:pt idx="29">
                  <c:v>ERER NRE UMUARAMA</c:v>
                </c:pt>
                <c:pt idx="30">
                  <c:v>ERER NRE UNIAO DA VITORIA</c:v>
                </c:pt>
                <c:pt idx="31">
                  <c:v>ERER NRE AREA WENCESLAU BRAZ</c:v>
                </c:pt>
              </c:strCache>
            </c:strRef>
          </c:cat>
          <c:val>
            <c:numRef>
              <c:f>NRE!$J$3:$J$34</c:f>
              <c:numCache>
                <c:formatCode>0.00</c:formatCode>
                <c:ptCount val="32"/>
                <c:pt idx="0">
                  <c:v>0.72962962962962963</c:v>
                </c:pt>
                <c:pt idx="1">
                  <c:v>0.69958847736625518</c:v>
                </c:pt>
                <c:pt idx="2">
                  <c:v>0.6622950819672131</c:v>
                </c:pt>
                <c:pt idx="3">
                  <c:v>0.68965517241379315</c:v>
                </c:pt>
                <c:pt idx="4">
                  <c:v>0.71317829457364335</c:v>
                </c:pt>
                <c:pt idx="5">
                  <c:v>0.7175438596491226</c:v>
                </c:pt>
                <c:pt idx="6">
                  <c:v>0.69247311827956992</c:v>
                </c:pt>
                <c:pt idx="7">
                  <c:v>0.70387596899224802</c:v>
                </c:pt>
                <c:pt idx="8">
                  <c:v>0.65763888888888888</c:v>
                </c:pt>
                <c:pt idx="9">
                  <c:v>0.67466666666666675</c:v>
                </c:pt>
                <c:pt idx="10">
                  <c:v>0.76719576719576732</c:v>
                </c:pt>
                <c:pt idx="11">
                  <c:v>0.72584269662921341</c:v>
                </c:pt>
                <c:pt idx="12">
                  <c:v>0.66666666666666674</c:v>
                </c:pt>
                <c:pt idx="13">
                  <c:v>0.71333333333333349</c:v>
                </c:pt>
                <c:pt idx="14">
                  <c:v>0.66333333333333344</c:v>
                </c:pt>
                <c:pt idx="15">
                  <c:v>0.66933333333333345</c:v>
                </c:pt>
                <c:pt idx="16">
                  <c:v>0.67666666666666664</c:v>
                </c:pt>
                <c:pt idx="17">
                  <c:v>0.71449275362318843</c:v>
                </c:pt>
                <c:pt idx="18">
                  <c:v>0.70566037735849052</c:v>
                </c:pt>
                <c:pt idx="19">
                  <c:v>0.68641975308641989</c:v>
                </c:pt>
                <c:pt idx="20">
                  <c:v>0</c:v>
                </c:pt>
                <c:pt idx="21">
                  <c:v>0.74285714285714299</c:v>
                </c:pt>
                <c:pt idx="22">
                  <c:v>0.73103448275862071</c:v>
                </c:pt>
                <c:pt idx="23">
                  <c:v>0.7275362318840578</c:v>
                </c:pt>
                <c:pt idx="24">
                  <c:v>0.74256410256410277</c:v>
                </c:pt>
                <c:pt idx="25">
                  <c:v>0.70476190476190459</c:v>
                </c:pt>
                <c:pt idx="26">
                  <c:v>0.69607843137254899</c:v>
                </c:pt>
                <c:pt idx="27">
                  <c:v>0.6873015873015873</c:v>
                </c:pt>
                <c:pt idx="28">
                  <c:v>0.76287878787878793</c:v>
                </c:pt>
                <c:pt idx="29">
                  <c:v>0.6947368421052631</c:v>
                </c:pt>
                <c:pt idx="30">
                  <c:v>0.67851851851851863</c:v>
                </c:pt>
                <c:pt idx="31">
                  <c:v>0.67901234567901247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E9-41F8-8218-BE401C8008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25857672"/>
        <c:axId val="325860024"/>
      </c:barChart>
      <c:catAx>
        <c:axId val="325857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325860024"/>
        <c:crosses val="autoZero"/>
        <c:auto val="1"/>
        <c:lblAlgn val="ctr"/>
        <c:lblOffset val="100"/>
        <c:noMultiLvlLbl val="0"/>
      </c:catAx>
      <c:valAx>
        <c:axId val="325860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25857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315685</xdr:colOff>
      <xdr:row>1</xdr:row>
      <xdr:rowOff>333375</xdr:rowOff>
    </xdr:from>
    <xdr:to>
      <xdr:col>22</xdr:col>
      <xdr:colOff>393246</xdr:colOff>
      <xdr:row>25</xdr:row>
      <xdr:rowOff>121104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7446F51F-44CA-48E7-9AF3-9F7BB6DB18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417396</xdr:colOff>
      <xdr:row>8</xdr:row>
      <xdr:rowOff>174625</xdr:rowOff>
    </xdr:from>
    <xdr:to>
      <xdr:col>18</xdr:col>
      <xdr:colOff>307975</xdr:colOff>
      <xdr:row>13</xdr:row>
      <xdr:rowOff>12699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1456D1B-6D5E-4CC7-AA90-9907A6A41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06521" y="3333750"/>
          <a:ext cx="1700329" cy="806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877192</xdr:colOff>
      <xdr:row>10</xdr:row>
      <xdr:rowOff>136071</xdr:rowOff>
    </xdr:from>
    <xdr:to>
      <xdr:col>20</xdr:col>
      <xdr:colOff>474888</xdr:colOff>
      <xdr:row>14</xdr:row>
      <xdr:rowOff>13607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3A5CE4E-0B28-4C5B-ACA5-C9B6BA104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75728" y="3347357"/>
          <a:ext cx="1597946" cy="639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95250</xdr:colOff>
      <xdr:row>9</xdr:row>
      <xdr:rowOff>158750</xdr:rowOff>
    </xdr:from>
    <xdr:to>
      <xdr:col>19</xdr:col>
      <xdr:colOff>638175</xdr:colOff>
      <xdr:row>11</xdr:row>
      <xdr:rowOff>174625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A94129F-0D00-4E6E-91FA-EA7FE9D31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43125" y="3238500"/>
          <a:ext cx="1717675" cy="39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190887</xdr:colOff>
      <xdr:row>10</xdr:row>
      <xdr:rowOff>0</xdr:rowOff>
    </xdr:from>
    <xdr:to>
      <xdr:col>19</xdr:col>
      <xdr:colOff>590550</xdr:colOff>
      <xdr:row>13</xdr:row>
      <xdr:rowOff>15875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A45454D-2D54-4F8C-BE7A-8EEEBE2B0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4887" y="3683000"/>
          <a:ext cx="1844288" cy="58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127310</xdr:colOff>
      <xdr:row>9</xdr:row>
      <xdr:rowOff>66676</xdr:rowOff>
    </xdr:from>
    <xdr:to>
      <xdr:col>20</xdr:col>
      <xdr:colOff>552450</xdr:colOff>
      <xdr:row>12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0D3116D-9B13-4CA9-B9BD-4EB92004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91185" y="2924176"/>
          <a:ext cx="1488765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155574</xdr:colOff>
      <xdr:row>9</xdr:row>
      <xdr:rowOff>127000</xdr:rowOff>
    </xdr:from>
    <xdr:to>
      <xdr:col>20</xdr:col>
      <xdr:colOff>412750</xdr:colOff>
      <xdr:row>12</xdr:row>
      <xdr:rowOff>124793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9712CDF-7583-4B53-BF41-BC6C63103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4949" y="3206750"/>
          <a:ext cx="1431926" cy="569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142875</xdr:colOff>
      <xdr:row>10</xdr:row>
      <xdr:rowOff>76200</xdr:rowOff>
    </xdr:from>
    <xdr:to>
      <xdr:col>20</xdr:col>
      <xdr:colOff>600075</xdr:colOff>
      <xdr:row>12</xdr:row>
      <xdr:rowOff>85725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53BD7DC-CCE2-4CCE-8EB8-1E776C087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01725" y="3324225"/>
          <a:ext cx="144780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13</xdr:row>
      <xdr:rowOff>0</xdr:rowOff>
    </xdr:from>
    <xdr:to>
      <xdr:col>21</xdr:col>
      <xdr:colOff>542925</xdr:colOff>
      <xdr:row>14</xdr:row>
      <xdr:rowOff>238125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768B604-7BB7-46C4-83EC-56F5B6BE7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905000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13</xdr:row>
      <xdr:rowOff>0</xdr:rowOff>
    </xdr:from>
    <xdr:to>
      <xdr:col>20</xdr:col>
      <xdr:colOff>542925</xdr:colOff>
      <xdr:row>14</xdr:row>
      <xdr:rowOff>238125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F82F281-893B-4542-99BD-5ACB2AC68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905000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111125</xdr:colOff>
      <xdr:row>10</xdr:row>
      <xdr:rowOff>111125</xdr:rowOff>
    </xdr:from>
    <xdr:to>
      <xdr:col>20</xdr:col>
      <xdr:colOff>50800</xdr:colOff>
      <xdr:row>12</xdr:row>
      <xdr:rowOff>158750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C7C087E-EBDF-47F6-900A-B63F441D9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44875" y="3381375"/>
          <a:ext cx="1146175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13</xdr:row>
      <xdr:rowOff>0</xdr:rowOff>
    </xdr:from>
    <xdr:to>
      <xdr:col>20</xdr:col>
      <xdr:colOff>542925</xdr:colOff>
      <xdr:row>14</xdr:row>
      <xdr:rowOff>238125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D94C3EE-5A4A-4C6B-8191-EC9CEBF5E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905000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15</xdr:row>
      <xdr:rowOff>161925</xdr:rowOff>
    </xdr:from>
    <xdr:to>
      <xdr:col>21</xdr:col>
      <xdr:colOff>0</xdr:colOff>
      <xdr:row>17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E9FD34E6-F9FA-4CC3-BBF9-4CF5E73D5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9075" y="1885950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171450</xdr:colOff>
      <xdr:row>11</xdr:row>
      <xdr:rowOff>66675</xdr:rowOff>
    </xdr:from>
    <xdr:to>
      <xdr:col>20</xdr:col>
      <xdr:colOff>457200</xdr:colOff>
      <xdr:row>13</xdr:row>
      <xdr:rowOff>76200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8054AA5-79EE-470F-A5A3-2A60AA43B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1971675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342900</xdr:colOff>
      <xdr:row>12</xdr:row>
      <xdr:rowOff>57150</xdr:rowOff>
    </xdr:from>
    <xdr:to>
      <xdr:col>21</xdr:col>
      <xdr:colOff>276225</xdr:colOff>
      <xdr:row>14</xdr:row>
      <xdr:rowOff>114300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A490BCF-F625-4C55-B4F3-A626242F6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1771650"/>
          <a:ext cx="1152525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370416</xdr:colOff>
      <xdr:row>10</xdr:row>
      <xdr:rowOff>42334</xdr:rowOff>
    </xdr:from>
    <xdr:to>
      <xdr:col>19</xdr:col>
      <xdr:colOff>913341</xdr:colOff>
      <xdr:row>12</xdr:row>
      <xdr:rowOff>52917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9B77CE5B-3EC6-488E-B92A-517850F30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8499" y="1185334"/>
          <a:ext cx="1156759" cy="39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15</xdr:row>
      <xdr:rowOff>0</xdr:rowOff>
    </xdr:from>
    <xdr:to>
      <xdr:col>19</xdr:col>
      <xdr:colOff>542925</xdr:colOff>
      <xdr:row>16</xdr:row>
      <xdr:rowOff>238125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8A89ECEB-7EB6-4928-9499-C5B168E44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905000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42332</xdr:colOff>
      <xdr:row>11</xdr:row>
      <xdr:rowOff>52917</xdr:rowOff>
    </xdr:from>
    <xdr:to>
      <xdr:col>19</xdr:col>
      <xdr:colOff>1199091</xdr:colOff>
      <xdr:row>13</xdr:row>
      <xdr:rowOff>63500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3A586B5-6E83-410F-ADBC-0DEB140C6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49" y="1386417"/>
          <a:ext cx="1156759" cy="39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123825</xdr:colOff>
      <xdr:row>10</xdr:row>
      <xdr:rowOff>104775</xdr:rowOff>
    </xdr:from>
    <xdr:to>
      <xdr:col>20</xdr:col>
      <xdr:colOff>38100</xdr:colOff>
      <xdr:row>13</xdr:row>
      <xdr:rowOff>104775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73C9D55-3355-4F1D-8F10-C2DBD616D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3525" y="2628900"/>
          <a:ext cx="115252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595313</xdr:colOff>
      <xdr:row>10</xdr:row>
      <xdr:rowOff>107156</xdr:rowOff>
    </xdr:from>
    <xdr:to>
      <xdr:col>19</xdr:col>
      <xdr:colOff>1138238</xdr:colOff>
      <xdr:row>12</xdr:row>
      <xdr:rowOff>119062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79C671E-DB91-43BE-85DE-052D21C9A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5813" y="1250156"/>
          <a:ext cx="1150144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533400</xdr:colOff>
      <xdr:row>9</xdr:row>
      <xdr:rowOff>161925</xdr:rowOff>
    </xdr:from>
    <xdr:to>
      <xdr:col>19</xdr:col>
      <xdr:colOff>1076325</xdr:colOff>
      <xdr:row>11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BC19B2E-DC52-44FE-8BF3-6ECA5A1F6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5" y="1114425"/>
          <a:ext cx="11525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523876</xdr:colOff>
      <xdr:row>10</xdr:row>
      <xdr:rowOff>0</xdr:rowOff>
    </xdr:from>
    <xdr:to>
      <xdr:col>20</xdr:col>
      <xdr:colOff>358234</xdr:colOff>
      <xdr:row>11</xdr:row>
      <xdr:rowOff>180975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8027A5D-C043-4413-931B-98B458FE6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4526" y="2886075"/>
          <a:ext cx="1929858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</xdr:colOff>
      <xdr:row>10</xdr:row>
      <xdr:rowOff>76200</xdr:rowOff>
    </xdr:from>
    <xdr:to>
      <xdr:col>20</xdr:col>
      <xdr:colOff>552450</xdr:colOff>
      <xdr:row>12</xdr:row>
      <xdr:rowOff>85725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EB37E11-36EA-4ED2-8957-6805066E4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1219200"/>
          <a:ext cx="18383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10</xdr:row>
      <xdr:rowOff>47625</xdr:rowOff>
    </xdr:from>
    <xdr:to>
      <xdr:col>20</xdr:col>
      <xdr:colOff>542925</xdr:colOff>
      <xdr:row>12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05199C1-02A4-4D0E-93C0-276F65240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3550" y="2333625"/>
          <a:ext cx="163830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148167</xdr:colOff>
      <xdr:row>9</xdr:row>
      <xdr:rowOff>137583</xdr:rowOff>
    </xdr:from>
    <xdr:to>
      <xdr:col>19</xdr:col>
      <xdr:colOff>1304925</xdr:colOff>
      <xdr:row>11</xdr:row>
      <xdr:rowOff>148166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B1CBA11-E61D-4651-B156-81D849C0D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61167" y="2836333"/>
          <a:ext cx="1156758" cy="39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59531</xdr:colOff>
      <xdr:row>10</xdr:row>
      <xdr:rowOff>119063</xdr:rowOff>
    </xdr:from>
    <xdr:to>
      <xdr:col>19</xdr:col>
      <xdr:colOff>1209675</xdr:colOff>
      <xdr:row>12</xdr:row>
      <xdr:rowOff>130969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ED1456C-9EE7-4AC4-BA72-CDA866EDD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6375" y="2405063"/>
          <a:ext cx="1150144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10</xdr:row>
      <xdr:rowOff>152400</xdr:rowOff>
    </xdr:from>
    <xdr:to>
      <xdr:col>19</xdr:col>
      <xdr:colOff>1171575</xdr:colOff>
      <xdr:row>12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FF815BB-3740-4F15-899D-7CE87727A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0600" y="3048000"/>
          <a:ext cx="115252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142875</xdr:colOff>
      <xdr:row>10</xdr:row>
      <xdr:rowOff>95250</xdr:rowOff>
    </xdr:from>
    <xdr:to>
      <xdr:col>20</xdr:col>
      <xdr:colOff>30956</xdr:colOff>
      <xdr:row>12</xdr:row>
      <xdr:rowOff>107156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FC9B9EC-A60A-4CAD-89CE-1076EADDE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75" y="2976563"/>
          <a:ext cx="1150144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500063</xdr:colOff>
      <xdr:row>10</xdr:row>
      <xdr:rowOff>35719</xdr:rowOff>
    </xdr:from>
    <xdr:to>
      <xdr:col>19</xdr:col>
      <xdr:colOff>1042988</xdr:colOff>
      <xdr:row>12</xdr:row>
      <xdr:rowOff>47625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94119AA3-6CF1-43E9-AFA8-9EFDD84DF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5626" y="2726532"/>
          <a:ext cx="1150143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71437</xdr:colOff>
      <xdr:row>10</xdr:row>
      <xdr:rowOff>95250</xdr:rowOff>
    </xdr:from>
    <xdr:to>
      <xdr:col>21</xdr:col>
      <xdr:colOff>7143</xdr:colOff>
      <xdr:row>12</xdr:row>
      <xdr:rowOff>107156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2108BDF-6B6A-47CE-8DA1-5BF6A836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2976563"/>
          <a:ext cx="1947862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40821</xdr:colOff>
      <xdr:row>9</xdr:row>
      <xdr:rowOff>163287</xdr:rowOff>
    </xdr:from>
    <xdr:to>
      <xdr:col>19</xdr:col>
      <xdr:colOff>1196068</xdr:colOff>
      <xdr:row>11</xdr:row>
      <xdr:rowOff>176894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8B84F14-A721-44C0-86D1-E7D5DEF98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0" y="2857501"/>
          <a:ext cx="1155247" cy="394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="80" zoomScaleNormal="80" workbookViewId="0">
      <selection activeCell="O31" sqref="O31"/>
    </sheetView>
  </sheetViews>
  <sheetFormatPr defaultRowHeight="15"/>
  <cols>
    <col min="1" max="1" width="5.85546875" customWidth="1"/>
    <col min="2" max="2" width="24.140625" customWidth="1"/>
    <col min="3" max="3" width="19.140625" customWidth="1"/>
    <col min="4" max="4" width="17.42578125" customWidth="1"/>
    <col min="5" max="5" width="16.42578125" customWidth="1"/>
    <col min="6" max="6" width="1.28515625" customWidth="1"/>
    <col min="7" max="7" width="1.7109375" customWidth="1"/>
    <col min="8" max="8" width="1.85546875" customWidth="1"/>
    <col min="9" max="9" width="29.7109375" customWidth="1"/>
    <col min="10" max="10" width="12.42578125" style="13" customWidth="1"/>
    <col min="11" max="11" width="28.85546875" customWidth="1"/>
    <col min="12" max="12" width="8.28515625" customWidth="1"/>
  </cols>
  <sheetData>
    <row r="1" spans="1:11">
      <c r="I1" s="110" t="s">
        <v>115</v>
      </c>
      <c r="J1" s="110"/>
      <c r="K1" s="110"/>
    </row>
    <row r="2" spans="1:11" ht="63">
      <c r="B2" s="21" t="s">
        <v>39</v>
      </c>
      <c r="C2" s="21" t="s">
        <v>40</v>
      </c>
      <c r="D2" s="21" t="s">
        <v>114</v>
      </c>
      <c r="E2" s="21" t="s">
        <v>113</v>
      </c>
      <c r="I2" s="5" t="s">
        <v>117</v>
      </c>
      <c r="J2" s="73" t="s">
        <v>116</v>
      </c>
      <c r="K2" s="5" t="s">
        <v>118</v>
      </c>
    </row>
    <row r="3" spans="1:11">
      <c r="A3">
        <v>1</v>
      </c>
      <c r="B3" s="31" t="s">
        <v>41</v>
      </c>
      <c r="C3" s="22">
        <v>54</v>
      </c>
      <c r="D3" s="23">
        <v>61</v>
      </c>
      <c r="E3" s="24">
        <f>C3*100/D3</f>
        <v>88.52459016393442</v>
      </c>
      <c r="I3" s="71" t="str">
        <f>Apucarana!Q8</f>
        <v>ERER NRE APUCARANA</v>
      </c>
      <c r="J3" s="72">
        <f>Apucarana!R8</f>
        <v>0.72962962962962963</v>
      </c>
      <c r="K3" s="71" t="str">
        <f>Apucarana!S8</f>
        <v>Representativa (0,70 - 0,89)</v>
      </c>
    </row>
    <row r="4" spans="1:11">
      <c r="A4">
        <v>2</v>
      </c>
      <c r="B4" s="31" t="s">
        <v>42</v>
      </c>
      <c r="C4" s="22">
        <v>81</v>
      </c>
      <c r="D4" s="23">
        <v>111</v>
      </c>
      <c r="E4" s="24">
        <f t="shared" ref="E4:E35" si="0">C4*100/D4</f>
        <v>72.972972972972968</v>
      </c>
      <c r="I4" s="1" t="str">
        <f>'Area Metro Norte'!S10</f>
        <v>ERER NRE AREA METRO NORTE</v>
      </c>
      <c r="J4" s="72">
        <f>'Area Metro Norte'!T10</f>
        <v>0.69958847736625518</v>
      </c>
      <c r="K4" s="1" t="str">
        <f>'Area Metro Norte'!U10</f>
        <v>Representativa (0,70 - 0,89)</v>
      </c>
    </row>
    <row r="5" spans="1:11">
      <c r="A5">
        <v>3</v>
      </c>
      <c r="B5" s="32" t="s">
        <v>43</v>
      </c>
      <c r="C5" s="25">
        <v>61</v>
      </c>
      <c r="D5" s="26">
        <v>139</v>
      </c>
      <c r="E5" s="27">
        <f t="shared" si="0"/>
        <v>43.884892086330936</v>
      </c>
      <c r="I5" s="1" t="str">
        <f>'Area Metro Sul'!S9</f>
        <v>ERER NRE AREA METRO SUL</v>
      </c>
      <c r="J5" s="72">
        <f>'Area Metro Sul'!T9</f>
        <v>0.6622950819672131</v>
      </c>
      <c r="K5" s="1" t="str">
        <f>'Area Metro Sul'!U9</f>
        <v>Moderada (0,40 - 0,69)</v>
      </c>
    </row>
    <row r="6" spans="1:11">
      <c r="A6">
        <v>4</v>
      </c>
      <c r="B6" s="33" t="s">
        <v>44</v>
      </c>
      <c r="C6" s="28">
        <v>29</v>
      </c>
      <c r="D6" s="29">
        <v>30</v>
      </c>
      <c r="E6" s="30">
        <f t="shared" si="0"/>
        <v>96.666666666666671</v>
      </c>
      <c r="I6" s="1" t="str">
        <f>'Assis Chateaubr'!S9</f>
        <v>ERER NRE ASSIS CHATEAUBR</v>
      </c>
      <c r="J6" s="72">
        <f>'Assis Chateaubr'!T9</f>
        <v>0.68965517241379315</v>
      </c>
      <c r="K6" s="1" t="str">
        <f>'Assis Chateaubr'!U9</f>
        <v>Moderada (0,40 - 0,69)</v>
      </c>
    </row>
    <row r="7" spans="1:11">
      <c r="A7">
        <v>5</v>
      </c>
      <c r="B7" s="31" t="s">
        <v>45</v>
      </c>
      <c r="C7" s="22">
        <v>43</v>
      </c>
      <c r="D7" s="23">
        <v>56</v>
      </c>
      <c r="E7" s="24">
        <f t="shared" si="0"/>
        <v>76.785714285714292</v>
      </c>
      <c r="I7" s="1" t="str">
        <f>'Campo Mourão'!T9</f>
        <v>ERER NRE CAMPO MOURÃO</v>
      </c>
      <c r="J7" s="72">
        <f>'Campo Mourão'!U9</f>
        <v>0.71317829457364335</v>
      </c>
      <c r="K7" s="1" t="str">
        <f>'Campo Mourão'!V9</f>
        <v>Representativa (0,70 - 0,89)</v>
      </c>
    </row>
    <row r="8" spans="1:11">
      <c r="A8">
        <v>6</v>
      </c>
      <c r="B8" s="31" t="s">
        <v>46</v>
      </c>
      <c r="C8" s="22">
        <v>76</v>
      </c>
      <c r="D8" s="23">
        <v>93</v>
      </c>
      <c r="E8" s="24">
        <f t="shared" si="0"/>
        <v>81.72043010752688</v>
      </c>
      <c r="I8" s="1" t="str">
        <f>Cascavel!T9</f>
        <v>ERER NRE CASCAVEL</v>
      </c>
      <c r="J8" s="72">
        <f>Cascavel!U9</f>
        <v>0.7175438596491226</v>
      </c>
      <c r="K8" s="1" t="str">
        <f>Cascavel!V9</f>
        <v>Representativa (0,70 - 0,89)</v>
      </c>
    </row>
    <row r="9" spans="1:11">
      <c r="A9">
        <v>7</v>
      </c>
      <c r="B9" s="31" t="s">
        <v>47</v>
      </c>
      <c r="C9" s="22">
        <v>31</v>
      </c>
      <c r="D9" s="23">
        <v>33</v>
      </c>
      <c r="E9" s="24">
        <f t="shared" si="0"/>
        <v>93.939393939393938</v>
      </c>
      <c r="I9" s="1" t="str">
        <f>Cianorte!T9</f>
        <v>ERER NRE CIANORTE</v>
      </c>
      <c r="J9" s="72">
        <f>Cianorte!U9</f>
        <v>0.69247311827956992</v>
      </c>
      <c r="K9" s="1" t="str">
        <f>Cianorte!V9</f>
        <v>Moderada (0,40 - 0,69)</v>
      </c>
    </row>
    <row r="10" spans="1:11">
      <c r="A10">
        <v>8</v>
      </c>
      <c r="B10" s="31" t="s">
        <v>48</v>
      </c>
      <c r="C10" s="22">
        <v>43</v>
      </c>
      <c r="D10" s="23">
        <v>68</v>
      </c>
      <c r="E10" s="24">
        <f t="shared" si="0"/>
        <v>63.235294117647058</v>
      </c>
      <c r="I10" s="1" t="str">
        <f>'Cornelio Procop'!T9</f>
        <v>ERER NRE CORNELIO PROCOPIO</v>
      </c>
      <c r="J10" s="72">
        <f>'Cornelio Procop'!U9</f>
        <v>0.70387596899224802</v>
      </c>
      <c r="K10" s="1" t="str">
        <f>'Cornelio Procop'!V9</f>
        <v>Representativa (0,70 - 0,89)</v>
      </c>
    </row>
    <row r="11" spans="1:11">
      <c r="A11">
        <v>9</v>
      </c>
      <c r="B11" s="74" t="s">
        <v>49</v>
      </c>
      <c r="C11" s="75">
        <v>96</v>
      </c>
      <c r="D11" s="76">
        <v>164</v>
      </c>
      <c r="E11" s="77">
        <f t="shared" si="0"/>
        <v>58.536585365853661</v>
      </c>
      <c r="I11" s="1" t="str">
        <f>Curitiba!T9</f>
        <v>ERER NRE CURITIBA</v>
      </c>
      <c r="J11" s="72">
        <f>Curitiba!U9</f>
        <v>0.65763888888888888</v>
      </c>
      <c r="K11" s="1" t="str">
        <f>Curitiba!V9</f>
        <v>Moderada (0,40 - 0,69)</v>
      </c>
    </row>
    <row r="12" spans="1:11">
      <c r="A12">
        <v>10</v>
      </c>
      <c r="B12" s="31" t="s">
        <v>50</v>
      </c>
      <c r="C12" s="22">
        <v>25</v>
      </c>
      <c r="D12" s="23">
        <v>34</v>
      </c>
      <c r="E12" s="24">
        <f t="shared" si="0"/>
        <v>73.529411764705884</v>
      </c>
      <c r="I12" s="1" t="str">
        <f>'Dois Vizinhos'!T9</f>
        <v>ERER NRE DOIS VIZINHOS</v>
      </c>
      <c r="J12" s="72">
        <f>'Dois Vizinhos'!U9</f>
        <v>0.67466666666666675</v>
      </c>
      <c r="K12" s="1" t="str">
        <f>'Dois Vizinhos'!V9</f>
        <v>Moderada (0,40 - 0,69)</v>
      </c>
    </row>
    <row r="13" spans="1:11">
      <c r="A13">
        <v>11</v>
      </c>
      <c r="B13" s="31" t="s">
        <v>51</v>
      </c>
      <c r="C13" s="22">
        <v>63</v>
      </c>
      <c r="D13" s="23">
        <v>67</v>
      </c>
      <c r="E13" s="24">
        <f t="shared" si="0"/>
        <v>94.02985074626865</v>
      </c>
      <c r="I13" s="1" t="str">
        <f>'Foz do Iguaçu'!T9</f>
        <v>ERER NRE FOZ DO IGUAÇU</v>
      </c>
      <c r="J13" s="72">
        <f>'Foz do Iguaçu'!U9</f>
        <v>0.76719576719576732</v>
      </c>
      <c r="K13" s="1" t="str">
        <f>'Foz do Iguaçu'!V9</f>
        <v>Representativa (0,70 - 0,89)</v>
      </c>
    </row>
    <row r="14" spans="1:11">
      <c r="A14">
        <v>12</v>
      </c>
      <c r="B14" s="31" t="s">
        <v>52</v>
      </c>
      <c r="C14" s="22">
        <v>89</v>
      </c>
      <c r="D14" s="23">
        <v>94</v>
      </c>
      <c r="E14" s="24">
        <f t="shared" si="0"/>
        <v>94.680851063829792</v>
      </c>
      <c r="I14" s="1" t="str">
        <f>'Francisco Beltrao'!T9</f>
        <v>ERER NRE FCO BELTRAO</v>
      </c>
      <c r="J14" s="72">
        <f>'Francisco Beltrao'!U9</f>
        <v>0.72584269662921341</v>
      </c>
      <c r="K14" s="1" t="str">
        <f>'Francisco Beltrao'!V9</f>
        <v>Representativa (0,70 - 0,89)</v>
      </c>
    </row>
    <row r="15" spans="1:11">
      <c r="A15">
        <v>13</v>
      </c>
      <c r="B15" s="33" t="s">
        <v>53</v>
      </c>
      <c r="C15" s="28">
        <v>31</v>
      </c>
      <c r="D15" s="29">
        <v>31</v>
      </c>
      <c r="E15" s="30">
        <f t="shared" si="0"/>
        <v>100</v>
      </c>
      <c r="I15" s="1" t="str">
        <f>Goioere!T9</f>
        <v>ERER NRE GOIOERE</v>
      </c>
      <c r="J15" s="72">
        <f>Goioere!U9</f>
        <v>0.66666666666666674</v>
      </c>
      <c r="K15" s="1" t="str">
        <f>Goioere!V9</f>
        <v>Moderada (0,40 - 0,69)</v>
      </c>
    </row>
    <row r="16" spans="1:11">
      <c r="A16">
        <v>14</v>
      </c>
      <c r="B16" s="32" t="s">
        <v>54</v>
      </c>
      <c r="C16" s="25">
        <v>30</v>
      </c>
      <c r="D16" s="26">
        <v>59</v>
      </c>
      <c r="E16" s="27">
        <f t="shared" si="0"/>
        <v>50.847457627118644</v>
      </c>
      <c r="I16" s="1" t="str">
        <f>Guarapuava!T9</f>
        <v>ERER NRE GUARAPUAVA</v>
      </c>
      <c r="J16" s="72">
        <f>Guarapuava!U9</f>
        <v>0.71333333333333349</v>
      </c>
      <c r="K16" s="1" t="str">
        <f>Guarapuava!V9</f>
        <v>Representativa (0,70 - 0,89)</v>
      </c>
    </row>
    <row r="17" spans="1:11">
      <c r="A17">
        <v>15</v>
      </c>
      <c r="B17" s="31" t="s">
        <v>55</v>
      </c>
      <c r="C17" s="22">
        <v>20</v>
      </c>
      <c r="D17" s="23">
        <v>33</v>
      </c>
      <c r="E17" s="24">
        <f t="shared" si="0"/>
        <v>60.606060606060609</v>
      </c>
      <c r="I17" s="1" t="str">
        <f>Ibaiti!T9</f>
        <v>ERER NRE IBAITI</v>
      </c>
      <c r="J17" s="72">
        <f>Ibaiti!U9</f>
        <v>0.66333333333333344</v>
      </c>
      <c r="K17" s="1" t="str">
        <f>Ibaiti!V9</f>
        <v>Representativa (0,70 - 0,89)</v>
      </c>
    </row>
    <row r="18" spans="1:11">
      <c r="A18">
        <v>16</v>
      </c>
      <c r="B18" s="31" t="s">
        <v>56</v>
      </c>
      <c r="C18" s="22">
        <v>50</v>
      </c>
      <c r="D18" s="23">
        <v>54</v>
      </c>
      <c r="E18" s="24">
        <f t="shared" si="0"/>
        <v>92.592592592592595</v>
      </c>
      <c r="I18" s="1" t="str">
        <f>Irati!T9</f>
        <v>ERER NRE IRATI</v>
      </c>
      <c r="J18" s="72">
        <f>Irati!U9</f>
        <v>0.66933333333333345</v>
      </c>
      <c r="K18" s="1" t="str">
        <f>Irati!V9</f>
        <v>Moderada (0,40 - 0,69)</v>
      </c>
    </row>
    <row r="19" spans="1:11">
      <c r="A19">
        <v>17</v>
      </c>
      <c r="B19" s="31" t="s">
        <v>57</v>
      </c>
      <c r="C19" s="22">
        <v>40</v>
      </c>
      <c r="D19" s="23">
        <v>54</v>
      </c>
      <c r="E19" s="24">
        <f t="shared" si="0"/>
        <v>74.074074074074076</v>
      </c>
      <c r="I19" s="1" t="str">
        <f>Ivaipora!T9</f>
        <v>ERER NRE IVAIPORA</v>
      </c>
      <c r="J19" s="72">
        <f>Ivaipora!U9</f>
        <v>0.67666666666666664</v>
      </c>
      <c r="K19" s="1" t="str">
        <f>Ivaipora!V9</f>
        <v>Moderada (0,40 - 0,69)</v>
      </c>
    </row>
    <row r="20" spans="1:11">
      <c r="A20">
        <v>18</v>
      </c>
      <c r="B20" s="33" t="s">
        <v>58</v>
      </c>
      <c r="C20" s="28">
        <v>46</v>
      </c>
      <c r="D20" s="29">
        <v>47</v>
      </c>
      <c r="E20" s="30">
        <f t="shared" si="0"/>
        <v>97.872340425531917</v>
      </c>
      <c r="I20" s="1" t="str">
        <f>Jacarezinho!T10</f>
        <v>ERER NRE JACAREZINHO</v>
      </c>
      <c r="J20" s="72">
        <f>Jacarezinho!U10</f>
        <v>0.71449275362318843</v>
      </c>
      <c r="K20" s="1" t="str">
        <f>Jacarezinho!V10</f>
        <v>Representativa (0,70 - 0,89)</v>
      </c>
    </row>
    <row r="21" spans="1:11">
      <c r="A21">
        <v>19</v>
      </c>
      <c r="B21" s="31" t="s">
        <v>59</v>
      </c>
      <c r="C21" s="22">
        <v>53</v>
      </c>
      <c r="D21" s="23">
        <v>61</v>
      </c>
      <c r="E21" s="24">
        <f t="shared" si="0"/>
        <v>86.885245901639351</v>
      </c>
      <c r="I21" s="1" t="str">
        <f>'Laranjeiras do Sul'!T9</f>
        <v>ERER NRE LARANGEIRAS DO SUL</v>
      </c>
      <c r="J21" s="72">
        <f>'Laranjeiras do Sul'!U9</f>
        <v>0.70566037735849052</v>
      </c>
      <c r="K21" s="1" t="str">
        <f>'Laranjeiras do Sul'!V9</f>
        <v>Representativa (0,70 - 0,89)</v>
      </c>
    </row>
    <row r="22" spans="1:11">
      <c r="A22">
        <v>20</v>
      </c>
      <c r="B22" s="33" t="s">
        <v>60</v>
      </c>
      <c r="C22" s="28">
        <v>27</v>
      </c>
      <c r="D22" s="29">
        <v>27</v>
      </c>
      <c r="E22" s="30">
        <f t="shared" si="0"/>
        <v>100</v>
      </c>
      <c r="I22" s="1" t="str">
        <f>Loanda!T9</f>
        <v>ERER NRE LOANDA</v>
      </c>
      <c r="J22" s="72">
        <f>Loanda!U9</f>
        <v>0.68641975308641989</v>
      </c>
      <c r="K22" s="1" t="str">
        <f>Loanda!V9</f>
        <v>Moderada (0,40 - 0,69)</v>
      </c>
    </row>
    <row r="23" spans="1:11">
      <c r="A23">
        <v>21</v>
      </c>
      <c r="B23" s="31" t="s">
        <v>61</v>
      </c>
      <c r="C23" s="22">
        <v>90</v>
      </c>
      <c r="D23" s="23">
        <v>122</v>
      </c>
      <c r="E23" s="24">
        <f t="shared" si="0"/>
        <v>73.770491803278688</v>
      </c>
      <c r="I23" s="1" t="e">
        <f>#REF!</f>
        <v>#REF!</v>
      </c>
      <c r="J23" s="72" t="e">
        <f>#REF!</f>
        <v>#REF!</v>
      </c>
      <c r="K23" s="1" t="e">
        <f>#REF!</f>
        <v>#REF!</v>
      </c>
    </row>
    <row r="24" spans="1:11">
      <c r="A24">
        <v>22</v>
      </c>
      <c r="B24" s="31" t="s">
        <v>62</v>
      </c>
      <c r="C24" s="22">
        <v>91</v>
      </c>
      <c r="D24" s="23">
        <v>94</v>
      </c>
      <c r="E24" s="24">
        <f t="shared" si="0"/>
        <v>96.808510638297875</v>
      </c>
      <c r="I24" s="1" t="str">
        <f>Maringá!T9</f>
        <v>ERER NRE MARINGA</v>
      </c>
      <c r="J24" s="72">
        <f>Maringá!U9</f>
        <v>0.74285714285714299</v>
      </c>
      <c r="K24" s="1" t="str">
        <f>Maringá!V9</f>
        <v>Representativa (0,70 - 0,89)</v>
      </c>
    </row>
    <row r="25" spans="1:11">
      <c r="A25">
        <v>23</v>
      </c>
      <c r="B25" s="31" t="s">
        <v>63</v>
      </c>
      <c r="C25" s="22">
        <v>58</v>
      </c>
      <c r="D25" s="23">
        <v>61</v>
      </c>
      <c r="E25" s="24">
        <f t="shared" si="0"/>
        <v>95.081967213114751</v>
      </c>
      <c r="I25" s="1" t="str">
        <f>Paranagua!T9</f>
        <v>ERER NRE PARANAGUA</v>
      </c>
      <c r="J25" s="72">
        <f>Paranagua!U9</f>
        <v>0.73103448275862071</v>
      </c>
      <c r="K25" s="1" t="str">
        <f>Paranagua!V9</f>
        <v>Representativa (0,70 - 0,89)</v>
      </c>
    </row>
    <row r="26" spans="1:11">
      <c r="A26">
        <v>24</v>
      </c>
      <c r="B26" s="33" t="s">
        <v>64</v>
      </c>
      <c r="C26" s="28">
        <v>46</v>
      </c>
      <c r="D26" s="29">
        <v>46</v>
      </c>
      <c r="E26" s="30">
        <f t="shared" si="0"/>
        <v>100</v>
      </c>
      <c r="I26" s="1" t="str">
        <f>Paranavai!T9</f>
        <v>ERER NRE PARANAVAI</v>
      </c>
      <c r="J26" s="72">
        <f>Paranavai!U9</f>
        <v>0.7275362318840578</v>
      </c>
      <c r="K26" s="1" t="str">
        <f>Paranavai!V9</f>
        <v>Representativa (0,70 - 0,89)</v>
      </c>
    </row>
    <row r="27" spans="1:11">
      <c r="A27">
        <v>25</v>
      </c>
      <c r="B27" s="31" t="s">
        <v>65</v>
      </c>
      <c r="C27" s="22">
        <v>65</v>
      </c>
      <c r="D27" s="23">
        <v>72</v>
      </c>
      <c r="E27" s="24">
        <f t="shared" si="0"/>
        <v>90.277777777777771</v>
      </c>
      <c r="I27" s="1" t="str">
        <f>'Pato Branco'!T9</f>
        <v>ERER NRE PATO BRANCO</v>
      </c>
      <c r="J27" s="72">
        <f>'Pato Branco'!U9</f>
        <v>0.74256410256410277</v>
      </c>
      <c r="K27" s="1" t="str">
        <f>'Pato Branco'!V9</f>
        <v>Representativa (0,70 - 0,89)</v>
      </c>
    </row>
    <row r="28" spans="1:11">
      <c r="A28">
        <v>26</v>
      </c>
      <c r="B28" s="31" t="s">
        <v>66</v>
      </c>
      <c r="C28" s="22">
        <v>28</v>
      </c>
      <c r="D28" s="23">
        <v>34</v>
      </c>
      <c r="E28" s="24">
        <f t="shared" si="0"/>
        <v>82.352941176470594</v>
      </c>
      <c r="I28" s="1" t="str">
        <f>Pitanga!T9</f>
        <v>ERER NRE PITANGA</v>
      </c>
      <c r="J28" s="72">
        <f>Pitanga!U9</f>
        <v>0.70476190476190459</v>
      </c>
      <c r="K28" s="1" t="str">
        <f>Pitanga!V9</f>
        <v>Representativa (0,70 - 0,89)</v>
      </c>
    </row>
    <row r="29" spans="1:11">
      <c r="A29">
        <v>27</v>
      </c>
      <c r="B29" s="32" t="s">
        <v>67</v>
      </c>
      <c r="C29" s="25">
        <v>34</v>
      </c>
      <c r="D29" s="26">
        <v>113</v>
      </c>
      <c r="E29" s="27">
        <f t="shared" si="0"/>
        <v>30.088495575221238</v>
      </c>
      <c r="I29" s="1" t="str">
        <f>'Ponta Grossa'!T9</f>
        <v>ERER NRE PONTA GROSSA</v>
      </c>
      <c r="J29" s="72">
        <f>'Ponta Grossa'!U9</f>
        <v>0.69607843137254899</v>
      </c>
      <c r="K29" s="1" t="str">
        <f>'Ponta Grossa'!V9</f>
        <v>Representativa (0,70 - 0,89)</v>
      </c>
    </row>
    <row r="30" spans="1:11">
      <c r="A30">
        <v>28</v>
      </c>
      <c r="B30" s="31" t="s">
        <v>68</v>
      </c>
      <c r="C30" s="22">
        <v>42</v>
      </c>
      <c r="D30" s="23">
        <v>50</v>
      </c>
      <c r="E30" s="24">
        <f t="shared" si="0"/>
        <v>84</v>
      </c>
      <c r="I30" s="1" t="str">
        <f>'Telemaco Borba'!T9</f>
        <v>ERER NRE TELEMACO BORBA</v>
      </c>
      <c r="J30" s="72">
        <f>'Telemaco Borba'!U9</f>
        <v>0.6873015873015873</v>
      </c>
      <c r="K30" s="1" t="str">
        <f>'Telemaco Borba'!V9</f>
        <v>Moderada (0,40 - 0,69)</v>
      </c>
    </row>
    <row r="31" spans="1:11">
      <c r="A31">
        <v>29</v>
      </c>
      <c r="B31" s="31" t="s">
        <v>69</v>
      </c>
      <c r="C31" s="22">
        <v>88</v>
      </c>
      <c r="D31" s="23">
        <v>92</v>
      </c>
      <c r="E31" s="24">
        <f t="shared" si="0"/>
        <v>95.652173913043484</v>
      </c>
      <c r="I31" s="1" t="str">
        <f>Toledo!T9</f>
        <v>ERER NRE TOLEDO</v>
      </c>
      <c r="J31" s="72">
        <f>Toledo!U9</f>
        <v>0.76287878787878793</v>
      </c>
      <c r="K31" s="1" t="str">
        <f>Toledo!V9</f>
        <v>Representativa (0,70 - 0,89)</v>
      </c>
    </row>
    <row r="32" spans="1:11">
      <c r="A32">
        <v>30</v>
      </c>
      <c r="B32" s="31" t="s">
        <v>70</v>
      </c>
      <c r="C32" s="22">
        <v>57</v>
      </c>
      <c r="D32" s="23">
        <v>68</v>
      </c>
      <c r="E32" s="24">
        <f t="shared" si="0"/>
        <v>83.82352941176471</v>
      </c>
      <c r="I32" s="1" t="str">
        <f>Umuarama!T9</f>
        <v>ERER NRE UMUARAMA</v>
      </c>
      <c r="J32" s="72">
        <f>Umuarama!U9</f>
        <v>0.6947368421052631</v>
      </c>
      <c r="K32" s="1" t="str">
        <f>Umuarama!V9</f>
        <v>Moderada (0,40 - 0,69)</v>
      </c>
    </row>
    <row r="33" spans="1:11">
      <c r="A33">
        <v>31</v>
      </c>
      <c r="B33" s="33" t="s">
        <v>71</v>
      </c>
      <c r="C33" s="28">
        <v>45</v>
      </c>
      <c r="D33" s="29">
        <v>45</v>
      </c>
      <c r="E33" s="30">
        <f t="shared" si="0"/>
        <v>100</v>
      </c>
      <c r="I33" s="1" t="str">
        <f>'União da Vitória'!T9</f>
        <v>ERER NRE UNIAO DA VITORIA</v>
      </c>
      <c r="J33" s="72">
        <f>'União da Vitória'!U9</f>
        <v>0.67851851851851863</v>
      </c>
      <c r="K33" s="1" t="str">
        <f>'União da Vitória'!V9</f>
        <v>Moderada (0,40 - 0,69)</v>
      </c>
    </row>
    <row r="34" spans="1:11">
      <c r="A34">
        <v>32</v>
      </c>
      <c r="B34" s="31" t="s">
        <v>72</v>
      </c>
      <c r="C34" s="22">
        <v>27</v>
      </c>
      <c r="D34" s="23">
        <v>33</v>
      </c>
      <c r="E34" s="24">
        <f t="shared" si="0"/>
        <v>81.818181818181813</v>
      </c>
      <c r="I34" s="1" t="str">
        <f>'Wenceslau Braz'!T9</f>
        <v>ERER NRE AREA WENCESLAU BRAZ</v>
      </c>
      <c r="J34" s="72">
        <f>'Wenceslau Braz'!U9</f>
        <v>0.67901234567901247</v>
      </c>
      <c r="K34" s="1" t="str">
        <f>'Wenceslau Braz'!V9</f>
        <v>Moderada (0,40 - 0,69)</v>
      </c>
    </row>
    <row r="35" spans="1:11">
      <c r="B35" s="31" t="s">
        <v>16</v>
      </c>
      <c r="C35" s="22">
        <v>1659</v>
      </c>
      <c r="D35" s="23">
        <v>2144</v>
      </c>
      <c r="E35" s="24">
        <f t="shared" si="0"/>
        <v>77.378731343283576</v>
      </c>
    </row>
  </sheetData>
  <mergeCells count="1">
    <mergeCell ref="I1:K1"/>
  </mergeCells>
  <dataValidations count="1">
    <dataValidation type="list" allowBlank="1" showInputMessage="1" showErrorMessage="1" sqref="K3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9"/>
  <sheetViews>
    <sheetView zoomScale="60" zoomScaleNormal="60" workbookViewId="0">
      <selection activeCell="H5" sqref="H5"/>
    </sheetView>
  </sheetViews>
  <sheetFormatPr defaultRowHeight="15"/>
  <cols>
    <col min="1" max="1" width="18.42578125" customWidth="1"/>
    <col min="2" max="2" width="26.42578125" customWidth="1"/>
    <col min="3" max="3" width="22.140625" customWidth="1"/>
    <col min="4" max="4" width="19.85546875" customWidth="1"/>
    <col min="8" max="8" width="14.140625" customWidth="1"/>
    <col min="9" max="9" width="12.140625" customWidth="1"/>
    <col min="13" max="13" width="9.140625" style="63" customWidth="1"/>
    <col min="14" max="14" width="9.140625" customWidth="1"/>
    <col min="15" max="15" width="24.42578125" style="3" customWidth="1"/>
    <col min="17" max="17" width="18.140625" customWidth="1"/>
    <col min="19" max="19" width="17" customWidth="1"/>
    <col min="22" max="22" width="15" customWidth="1"/>
  </cols>
  <sheetData>
    <row r="1" spans="1:19" ht="56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136</v>
      </c>
      <c r="G1" s="125"/>
      <c r="H1" s="125"/>
      <c r="I1" s="125"/>
      <c r="J1" s="125"/>
      <c r="K1" s="125"/>
      <c r="L1" s="125"/>
      <c r="M1" s="125"/>
      <c r="N1" s="125"/>
    </row>
    <row r="2" spans="1:19">
      <c r="A2" s="31" t="s">
        <v>41</v>
      </c>
      <c r="B2" s="87">
        <v>54</v>
      </c>
      <c r="C2" s="88">
        <v>61</v>
      </c>
      <c r="D2" s="89">
        <f>B2*100/C2</f>
        <v>88.52459016393442</v>
      </c>
    </row>
    <row r="4" spans="1:19">
      <c r="A4" s="126" t="s">
        <v>119</v>
      </c>
      <c r="B4" s="126"/>
      <c r="C4" s="126"/>
      <c r="D4" s="127"/>
      <c r="E4" s="52"/>
    </row>
    <row r="5" spans="1:19">
      <c r="A5" s="128"/>
      <c r="B5" s="128"/>
      <c r="C5" s="128"/>
      <c r="D5" s="129"/>
      <c r="E5" s="52"/>
    </row>
    <row r="6" spans="1:19" ht="42" customHeight="1">
      <c r="A6" s="115" t="s">
        <v>8</v>
      </c>
      <c r="B6" s="115"/>
      <c r="C6" s="115"/>
      <c r="D6" s="115"/>
      <c r="E6" s="57"/>
    </row>
    <row r="7" spans="1:19" ht="60">
      <c r="A7" s="79"/>
      <c r="B7" s="79"/>
      <c r="C7" s="79" t="s">
        <v>9</v>
      </c>
      <c r="D7" s="79" t="s">
        <v>10</v>
      </c>
      <c r="E7" s="57"/>
      <c r="G7" s="35" t="s">
        <v>0</v>
      </c>
      <c r="H7" s="6" t="s">
        <v>32</v>
      </c>
      <c r="I7" s="6" t="s">
        <v>15</v>
      </c>
      <c r="J7" s="6" t="s">
        <v>14</v>
      </c>
      <c r="K7" s="6" t="s">
        <v>33</v>
      </c>
      <c r="L7" s="6" t="s">
        <v>34</v>
      </c>
      <c r="M7" s="7" t="s">
        <v>35</v>
      </c>
      <c r="N7" s="7" t="s">
        <v>36</v>
      </c>
      <c r="O7" s="6" t="s">
        <v>37</v>
      </c>
      <c r="Q7" s="5" t="s">
        <v>80</v>
      </c>
      <c r="R7" s="59" t="s">
        <v>82</v>
      </c>
      <c r="S7" s="5" t="s">
        <v>79</v>
      </c>
    </row>
    <row r="8" spans="1:19" ht="30">
      <c r="A8" s="79" t="s">
        <v>13</v>
      </c>
      <c r="B8" s="79" t="s">
        <v>14</v>
      </c>
      <c r="C8" s="79">
        <v>19</v>
      </c>
      <c r="D8" s="79">
        <v>35.200000000000003</v>
      </c>
      <c r="E8" s="57"/>
      <c r="G8" s="133" t="s">
        <v>1</v>
      </c>
      <c r="H8" s="4">
        <v>75</v>
      </c>
      <c r="I8" s="11">
        <v>35</v>
      </c>
      <c r="J8" s="11">
        <v>19</v>
      </c>
      <c r="K8" s="11">
        <v>0</v>
      </c>
      <c r="L8" s="11">
        <v>54</v>
      </c>
      <c r="M8" s="64">
        <f>(L8-(K8+J8))/L8</f>
        <v>0.64814814814814814</v>
      </c>
      <c r="N8" s="132">
        <f>(M8+M9+M10)/3</f>
        <v>0.69753086419753085</v>
      </c>
      <c r="O8" s="117" t="s">
        <v>77</v>
      </c>
      <c r="Q8" s="4" t="s">
        <v>83</v>
      </c>
      <c r="R8" s="59">
        <f>(M8+M9+M10+M11+M12+M13+M14+M15+M16+M17+M18+M19+M20+M21+M22)/15</f>
        <v>0.72962962962962963</v>
      </c>
      <c r="S8" s="4" t="s">
        <v>77</v>
      </c>
    </row>
    <row r="9" spans="1:19">
      <c r="A9" s="79"/>
      <c r="B9" s="79" t="s">
        <v>15</v>
      </c>
      <c r="C9" s="79">
        <v>35</v>
      </c>
      <c r="D9" s="79">
        <v>64.8</v>
      </c>
      <c r="E9" s="57"/>
      <c r="G9" s="133"/>
      <c r="H9" s="4">
        <v>76</v>
      </c>
      <c r="I9" s="11">
        <v>37</v>
      </c>
      <c r="J9" s="11">
        <v>17</v>
      </c>
      <c r="K9" s="11">
        <v>0</v>
      </c>
      <c r="L9" s="11">
        <v>54</v>
      </c>
      <c r="M9" s="64">
        <f t="shared" ref="M9:M22" si="0">(L9-(K9+J9))/L9</f>
        <v>0.68518518518518523</v>
      </c>
      <c r="N9" s="132"/>
      <c r="O9" s="118"/>
    </row>
    <row r="10" spans="1:19">
      <c r="A10" s="79"/>
      <c r="B10" s="79" t="s">
        <v>16</v>
      </c>
      <c r="C10" s="79">
        <v>54</v>
      </c>
      <c r="D10" s="79">
        <v>100</v>
      </c>
      <c r="E10" s="57"/>
      <c r="G10" s="133"/>
      <c r="H10" s="4">
        <v>77</v>
      </c>
      <c r="I10" s="11">
        <v>41</v>
      </c>
      <c r="J10" s="11">
        <v>13</v>
      </c>
      <c r="K10" s="11">
        <v>0</v>
      </c>
      <c r="L10" s="11">
        <v>54</v>
      </c>
      <c r="M10" s="64">
        <f t="shared" si="0"/>
        <v>0.7592592592592593</v>
      </c>
      <c r="N10" s="132"/>
      <c r="O10" s="119"/>
    </row>
    <row r="11" spans="1:19">
      <c r="A11" s="79"/>
      <c r="B11" s="79"/>
      <c r="C11" s="79"/>
      <c r="D11" s="80"/>
      <c r="E11" s="57"/>
      <c r="G11" s="133" t="s">
        <v>2</v>
      </c>
      <c r="H11" s="4">
        <v>63</v>
      </c>
      <c r="I11" s="11">
        <v>39</v>
      </c>
      <c r="J11" s="11">
        <v>15</v>
      </c>
      <c r="K11" s="11">
        <v>0</v>
      </c>
      <c r="L11" s="11">
        <v>54</v>
      </c>
      <c r="M11" s="64">
        <f t="shared" si="0"/>
        <v>0.72222222222222221</v>
      </c>
      <c r="N11" s="132">
        <f>(M11+M12+M13+M14)/4</f>
        <v>0.78240740740740744</v>
      </c>
      <c r="O11" s="117" t="s">
        <v>77</v>
      </c>
    </row>
    <row r="12" spans="1:19">
      <c r="A12" s="79"/>
      <c r="B12" s="79"/>
      <c r="C12" s="79"/>
      <c r="D12" s="80"/>
      <c r="E12" s="57"/>
      <c r="G12" s="133"/>
      <c r="H12" s="4">
        <v>64</v>
      </c>
      <c r="I12" s="11">
        <v>34</v>
      </c>
      <c r="J12" s="11">
        <v>20</v>
      </c>
      <c r="K12" s="11">
        <v>0</v>
      </c>
      <c r="L12" s="11">
        <v>54</v>
      </c>
      <c r="M12" s="64">
        <f t="shared" si="0"/>
        <v>0.62962962962962965</v>
      </c>
      <c r="N12" s="132"/>
      <c r="O12" s="118"/>
      <c r="Q12" s="8"/>
    </row>
    <row r="13" spans="1:19" ht="15.75">
      <c r="A13" s="115" t="s">
        <v>17</v>
      </c>
      <c r="B13" s="115"/>
      <c r="C13" s="115"/>
      <c r="D13" s="115"/>
      <c r="E13" s="57"/>
      <c r="G13" s="133"/>
      <c r="H13" s="4">
        <v>911</v>
      </c>
      <c r="I13" s="11">
        <v>50</v>
      </c>
      <c r="J13" s="11">
        <v>3</v>
      </c>
      <c r="K13" s="11">
        <v>1</v>
      </c>
      <c r="L13" s="11">
        <v>54</v>
      </c>
      <c r="M13" s="64">
        <f t="shared" si="0"/>
        <v>0.92592592592592593</v>
      </c>
      <c r="N13" s="132"/>
      <c r="O13" s="118"/>
      <c r="Q13" s="9" t="s">
        <v>38</v>
      </c>
    </row>
    <row r="14" spans="1:19">
      <c r="A14" s="115"/>
      <c r="B14" s="115"/>
      <c r="C14" s="115"/>
      <c r="D14" s="115"/>
      <c r="E14" s="57"/>
      <c r="G14" s="133"/>
      <c r="H14" s="4">
        <v>93</v>
      </c>
      <c r="I14" s="11">
        <v>46</v>
      </c>
      <c r="J14" s="11">
        <v>7</v>
      </c>
      <c r="K14" s="11">
        <v>1</v>
      </c>
      <c r="L14" s="11">
        <v>54</v>
      </c>
      <c r="M14" s="64">
        <f t="shared" si="0"/>
        <v>0.85185185185185186</v>
      </c>
      <c r="N14" s="132"/>
      <c r="O14" s="119"/>
    </row>
    <row r="15" spans="1:19" ht="15" customHeight="1">
      <c r="A15" s="79"/>
      <c r="B15" s="79"/>
      <c r="C15" s="79" t="s">
        <v>9</v>
      </c>
      <c r="D15" s="79" t="s">
        <v>10</v>
      </c>
      <c r="E15" s="57"/>
      <c r="G15" s="2" t="s">
        <v>3</v>
      </c>
      <c r="H15" s="4">
        <v>1072</v>
      </c>
      <c r="I15" s="11">
        <v>4</v>
      </c>
      <c r="J15" s="11">
        <v>50</v>
      </c>
      <c r="K15" s="11">
        <v>0</v>
      </c>
      <c r="L15" s="11">
        <v>54</v>
      </c>
      <c r="M15" s="64">
        <f t="shared" si="0"/>
        <v>7.407407407407407E-2</v>
      </c>
      <c r="N15" s="14">
        <f>M15</f>
        <v>7.407407407407407E-2</v>
      </c>
      <c r="O15" s="11" t="s">
        <v>75</v>
      </c>
    </row>
    <row r="16" spans="1:19">
      <c r="A16" s="79" t="s">
        <v>13</v>
      </c>
      <c r="B16" s="79" t="s">
        <v>14</v>
      </c>
      <c r="C16" s="79">
        <v>17</v>
      </c>
      <c r="D16" s="79">
        <v>31.5</v>
      </c>
      <c r="E16" s="57"/>
      <c r="G16" s="133" t="s">
        <v>4</v>
      </c>
      <c r="H16" s="4">
        <v>102</v>
      </c>
      <c r="I16" s="11">
        <v>45</v>
      </c>
      <c r="J16" s="11">
        <v>9</v>
      </c>
      <c r="K16" s="11">
        <v>0</v>
      </c>
      <c r="L16" s="11">
        <v>54</v>
      </c>
      <c r="M16" s="64">
        <f t="shared" si="0"/>
        <v>0.83333333333333337</v>
      </c>
      <c r="N16" s="132">
        <f>(M16+M17)/2</f>
        <v>0.78703703703703698</v>
      </c>
      <c r="O16" s="117" t="s">
        <v>77</v>
      </c>
    </row>
    <row r="17" spans="1:36">
      <c r="A17" s="79"/>
      <c r="B17" s="79" t="s">
        <v>15</v>
      </c>
      <c r="C17" s="79">
        <v>37</v>
      </c>
      <c r="D17" s="79">
        <v>68.5</v>
      </c>
      <c r="E17" s="57"/>
      <c r="G17" s="133"/>
      <c r="H17" s="4">
        <v>103</v>
      </c>
      <c r="I17" s="11">
        <v>40</v>
      </c>
      <c r="J17" s="11">
        <v>14</v>
      </c>
      <c r="K17" s="11">
        <v>0</v>
      </c>
      <c r="L17" s="11">
        <v>54</v>
      </c>
      <c r="M17" s="64">
        <f t="shared" si="0"/>
        <v>0.7407407407407407</v>
      </c>
      <c r="N17" s="132"/>
      <c r="O17" s="119"/>
    </row>
    <row r="18" spans="1:36">
      <c r="A18" s="79"/>
      <c r="B18" s="79" t="s">
        <v>16</v>
      </c>
      <c r="C18" s="79">
        <v>54</v>
      </c>
      <c r="D18" s="79">
        <v>100</v>
      </c>
      <c r="E18" s="57"/>
      <c r="G18" s="133" t="s">
        <v>5</v>
      </c>
      <c r="H18" s="4">
        <v>59</v>
      </c>
      <c r="I18" s="11">
        <v>34</v>
      </c>
      <c r="J18" s="11">
        <v>20</v>
      </c>
      <c r="K18" s="11">
        <v>0</v>
      </c>
      <c r="L18" s="11">
        <v>54</v>
      </c>
      <c r="M18" s="64">
        <f t="shared" si="0"/>
        <v>0.62962962962962965</v>
      </c>
      <c r="N18" s="132">
        <f>(M18+M19)/2</f>
        <v>0.71296296296296302</v>
      </c>
      <c r="O18" s="117" t="s">
        <v>77</v>
      </c>
      <c r="Q18" s="130" t="s">
        <v>120</v>
      </c>
      <c r="R18" s="130"/>
      <c r="S18" s="130"/>
      <c r="T18" s="130"/>
      <c r="U18" s="130"/>
      <c r="V18" s="130"/>
      <c r="W18" s="130"/>
      <c r="X18" s="130"/>
      <c r="Y18" s="130"/>
      <c r="AB18" s="130" t="s">
        <v>121</v>
      </c>
      <c r="AC18" s="130"/>
      <c r="AD18" s="130"/>
      <c r="AE18" s="130"/>
      <c r="AF18" s="130"/>
      <c r="AG18" s="130"/>
      <c r="AH18" s="130"/>
      <c r="AI18" s="130"/>
      <c r="AJ18" s="130"/>
    </row>
    <row r="19" spans="1:36">
      <c r="A19" s="79"/>
      <c r="B19" s="79"/>
      <c r="C19" s="79"/>
      <c r="D19" s="79"/>
      <c r="E19" s="57"/>
      <c r="G19" s="133"/>
      <c r="H19" s="4">
        <v>510</v>
      </c>
      <c r="I19" s="11">
        <v>43</v>
      </c>
      <c r="J19" s="11">
        <v>11</v>
      </c>
      <c r="K19" s="11">
        <v>0</v>
      </c>
      <c r="L19" s="11">
        <v>54</v>
      </c>
      <c r="M19" s="64">
        <f t="shared" si="0"/>
        <v>0.79629629629629628</v>
      </c>
      <c r="N19" s="132"/>
      <c r="O19" s="119"/>
      <c r="Q19" s="130"/>
      <c r="R19" s="130"/>
      <c r="S19" s="130"/>
      <c r="T19" s="130"/>
      <c r="U19" s="130"/>
      <c r="V19" s="130"/>
      <c r="W19" s="130"/>
      <c r="X19" s="130"/>
      <c r="Y19" s="130"/>
      <c r="AB19" s="130"/>
      <c r="AC19" s="130"/>
      <c r="AD19" s="130"/>
      <c r="AE19" s="130"/>
      <c r="AF19" s="130"/>
      <c r="AG19" s="130"/>
      <c r="AH19" s="130"/>
      <c r="AI19" s="130"/>
      <c r="AJ19" s="130"/>
    </row>
    <row r="20" spans="1:36">
      <c r="A20" s="79"/>
      <c r="B20" s="79"/>
      <c r="C20" s="79"/>
      <c r="D20" s="80"/>
      <c r="E20" s="57"/>
      <c r="G20" s="133" t="s">
        <v>6</v>
      </c>
      <c r="H20" s="4">
        <v>56</v>
      </c>
      <c r="I20" s="11">
        <v>48</v>
      </c>
      <c r="J20" s="11">
        <v>6</v>
      </c>
      <c r="K20" s="11">
        <v>0</v>
      </c>
      <c r="L20" s="11">
        <v>54</v>
      </c>
      <c r="M20" s="64">
        <f t="shared" si="0"/>
        <v>0.88888888888888884</v>
      </c>
      <c r="N20" s="132">
        <f>(M20+M21)/2</f>
        <v>0.92592592592592582</v>
      </c>
      <c r="O20" s="117" t="s">
        <v>78</v>
      </c>
    </row>
    <row r="21" spans="1:36">
      <c r="A21" s="115" t="s">
        <v>18</v>
      </c>
      <c r="B21" s="115"/>
      <c r="C21" s="115"/>
      <c r="D21" s="115"/>
      <c r="E21" s="57"/>
      <c r="G21" s="133"/>
      <c r="H21" s="4">
        <v>57</v>
      </c>
      <c r="I21" s="11">
        <v>52</v>
      </c>
      <c r="J21" s="11">
        <v>2</v>
      </c>
      <c r="K21" s="11">
        <v>0</v>
      </c>
      <c r="L21" s="11">
        <v>54</v>
      </c>
      <c r="M21" s="64">
        <f t="shared" si="0"/>
        <v>0.96296296296296291</v>
      </c>
      <c r="N21" s="132"/>
      <c r="O21" s="119"/>
      <c r="S21" t="s">
        <v>9</v>
      </c>
      <c r="T21" t="s">
        <v>10</v>
      </c>
      <c r="AB21" t="s">
        <v>205</v>
      </c>
    </row>
    <row r="22" spans="1:36" ht="15" customHeight="1">
      <c r="A22" s="115"/>
      <c r="B22" s="115"/>
      <c r="C22" s="115"/>
      <c r="D22" s="115"/>
      <c r="E22" s="57"/>
      <c r="G22" s="2" t="s">
        <v>7</v>
      </c>
      <c r="H22" s="4">
        <v>86</v>
      </c>
      <c r="I22" s="11">
        <v>43</v>
      </c>
      <c r="J22" s="11">
        <v>1</v>
      </c>
      <c r="K22" s="11">
        <v>10</v>
      </c>
      <c r="L22" s="11">
        <v>54</v>
      </c>
      <c r="M22" s="64">
        <f t="shared" si="0"/>
        <v>0.79629629629629628</v>
      </c>
      <c r="N22" s="14">
        <f>M22</f>
        <v>0.79629629629629628</v>
      </c>
      <c r="O22" s="11" t="s">
        <v>77</v>
      </c>
      <c r="Q22" t="s">
        <v>41</v>
      </c>
      <c r="S22">
        <v>16</v>
      </c>
      <c r="T22">
        <v>29.6</v>
      </c>
      <c r="AB22" t="s">
        <v>204</v>
      </c>
    </row>
    <row r="23" spans="1:36">
      <c r="A23" s="79"/>
      <c r="B23" s="79"/>
      <c r="C23" s="79" t="s">
        <v>9</v>
      </c>
      <c r="D23" s="79" t="s">
        <v>10</v>
      </c>
      <c r="E23" s="57"/>
      <c r="Q23" t="s">
        <v>137</v>
      </c>
      <c r="S23">
        <v>13</v>
      </c>
      <c r="T23">
        <v>24.1</v>
      </c>
      <c r="AB23" t="s">
        <v>203</v>
      </c>
    </row>
    <row r="24" spans="1:36">
      <c r="A24" s="79" t="s">
        <v>13</v>
      </c>
      <c r="B24" s="79" t="s">
        <v>14</v>
      </c>
      <c r="C24" s="79">
        <v>13</v>
      </c>
      <c r="D24" s="79">
        <v>24.1</v>
      </c>
      <c r="E24" s="57"/>
      <c r="Q24" t="s">
        <v>138</v>
      </c>
      <c r="S24">
        <v>1</v>
      </c>
      <c r="T24">
        <v>1.9</v>
      </c>
      <c r="AB24" t="s">
        <v>202</v>
      </c>
    </row>
    <row r="25" spans="1:36">
      <c r="A25" s="79"/>
      <c r="B25" s="79" t="s">
        <v>15</v>
      </c>
      <c r="C25" s="79">
        <v>41</v>
      </c>
      <c r="D25" s="79">
        <v>75.900000000000006</v>
      </c>
      <c r="E25" s="57"/>
      <c r="G25" s="131" t="s">
        <v>206</v>
      </c>
      <c r="H25" s="131"/>
      <c r="I25" s="131"/>
      <c r="J25" s="131"/>
      <c r="K25" s="131"/>
      <c r="L25" s="131"/>
      <c r="M25" s="131"/>
      <c r="N25" s="131"/>
      <c r="O25" s="131"/>
      <c r="Q25" t="s">
        <v>139</v>
      </c>
      <c r="S25">
        <v>2</v>
      </c>
      <c r="T25">
        <v>3.7</v>
      </c>
      <c r="AB25" t="s">
        <v>201</v>
      </c>
    </row>
    <row r="26" spans="1:36">
      <c r="A26" s="79"/>
      <c r="B26" s="79" t="s">
        <v>16</v>
      </c>
      <c r="C26" s="79">
        <v>54</v>
      </c>
      <c r="D26" s="79">
        <v>100</v>
      </c>
      <c r="E26" s="57"/>
      <c r="G26" s="131"/>
      <c r="H26" s="131"/>
      <c r="I26" s="131"/>
      <c r="J26" s="131"/>
      <c r="K26" s="131"/>
      <c r="L26" s="131"/>
      <c r="M26" s="131"/>
      <c r="N26" s="131"/>
      <c r="O26" s="131"/>
      <c r="Q26" t="s">
        <v>140</v>
      </c>
      <c r="S26">
        <v>1</v>
      </c>
      <c r="T26">
        <v>1.9</v>
      </c>
      <c r="AB26" t="s">
        <v>200</v>
      </c>
    </row>
    <row r="27" spans="1:36">
      <c r="A27" s="79"/>
      <c r="B27" s="79"/>
      <c r="C27" s="79"/>
      <c r="D27" s="80"/>
      <c r="E27" s="57"/>
      <c r="Q27" t="s">
        <v>141</v>
      </c>
      <c r="S27">
        <v>2</v>
      </c>
      <c r="T27">
        <v>3.7</v>
      </c>
      <c r="AB27" t="s">
        <v>199</v>
      </c>
    </row>
    <row r="28" spans="1:36">
      <c r="A28" s="115" t="s">
        <v>19</v>
      </c>
      <c r="B28" s="115"/>
      <c r="C28" s="115"/>
      <c r="D28" s="115"/>
      <c r="E28" s="57"/>
      <c r="G28" s="116" t="s">
        <v>122</v>
      </c>
      <c r="H28" s="116"/>
      <c r="I28" s="116"/>
      <c r="J28" s="116"/>
      <c r="K28" s="116"/>
      <c r="Q28" t="s">
        <v>142</v>
      </c>
      <c r="S28">
        <v>2</v>
      </c>
      <c r="T28">
        <v>3.7</v>
      </c>
      <c r="AB28" t="s">
        <v>198</v>
      </c>
    </row>
    <row r="29" spans="1:36">
      <c r="A29" s="115"/>
      <c r="B29" s="115"/>
      <c r="C29" s="115"/>
      <c r="D29" s="115"/>
      <c r="E29" s="57"/>
      <c r="G29" s="116"/>
      <c r="H29" s="116"/>
      <c r="I29" s="116"/>
      <c r="J29" s="116"/>
      <c r="K29" s="116"/>
      <c r="M29"/>
      <c r="Q29" t="s">
        <v>143</v>
      </c>
      <c r="S29">
        <v>4</v>
      </c>
      <c r="T29">
        <v>7.4</v>
      </c>
      <c r="AB29" t="s">
        <v>197</v>
      </c>
    </row>
    <row r="30" spans="1:36">
      <c r="A30" s="79"/>
      <c r="B30" s="79"/>
      <c r="C30" s="79" t="s">
        <v>9</v>
      </c>
      <c r="D30" s="79" t="s">
        <v>10</v>
      </c>
      <c r="E30" s="57"/>
      <c r="G30" s="1"/>
      <c r="H30" s="1"/>
      <c r="I30" s="1" t="s">
        <v>9</v>
      </c>
      <c r="J30" s="1" t="s">
        <v>10</v>
      </c>
      <c r="M30"/>
      <c r="Q30" t="s">
        <v>144</v>
      </c>
      <c r="S30">
        <v>5</v>
      </c>
      <c r="T30">
        <v>9.3000000000000007</v>
      </c>
      <c r="AB30" t="s">
        <v>196</v>
      </c>
    </row>
    <row r="31" spans="1:36">
      <c r="A31" s="79" t="s">
        <v>13</v>
      </c>
      <c r="B31" s="79" t="s">
        <v>14</v>
      </c>
      <c r="C31" s="79">
        <v>15</v>
      </c>
      <c r="D31" s="79">
        <v>27.8</v>
      </c>
      <c r="E31" s="57"/>
      <c r="G31" s="1" t="s">
        <v>126</v>
      </c>
      <c r="H31" s="1"/>
      <c r="I31" s="1">
        <v>49</v>
      </c>
      <c r="J31" s="1">
        <v>90.7</v>
      </c>
      <c r="M31"/>
      <c r="Q31" t="s">
        <v>145</v>
      </c>
      <c r="S31">
        <v>1</v>
      </c>
      <c r="T31">
        <v>1.9</v>
      </c>
      <c r="AB31" t="s">
        <v>195</v>
      </c>
    </row>
    <row r="32" spans="1:36">
      <c r="A32" s="79"/>
      <c r="B32" s="79" t="s">
        <v>15</v>
      </c>
      <c r="C32" s="79">
        <v>39</v>
      </c>
      <c r="D32" s="79">
        <v>72.2</v>
      </c>
      <c r="E32" s="57"/>
      <c r="G32" s="1" t="s">
        <v>128</v>
      </c>
      <c r="H32" s="1"/>
      <c r="I32" s="1">
        <v>5</v>
      </c>
      <c r="J32" s="1">
        <v>9.3000000000000007</v>
      </c>
      <c r="M32"/>
      <c r="Q32" t="s">
        <v>146</v>
      </c>
      <c r="S32">
        <v>2</v>
      </c>
      <c r="T32">
        <v>3.7</v>
      </c>
      <c r="AB32" t="s">
        <v>194</v>
      </c>
    </row>
    <row r="33" spans="1:28">
      <c r="A33" s="79"/>
      <c r="B33" s="79" t="s">
        <v>16</v>
      </c>
      <c r="C33" s="79">
        <v>54</v>
      </c>
      <c r="D33" s="79">
        <v>100</v>
      </c>
      <c r="E33" s="57"/>
      <c r="G33" s="1" t="s">
        <v>16</v>
      </c>
      <c r="H33" s="1"/>
      <c r="I33" s="1">
        <v>54</v>
      </c>
      <c r="J33" s="1">
        <v>100</v>
      </c>
      <c r="M33"/>
      <c r="Q33" t="s">
        <v>147</v>
      </c>
      <c r="S33">
        <v>1</v>
      </c>
      <c r="T33">
        <v>1.9</v>
      </c>
      <c r="AB33" t="s">
        <v>193</v>
      </c>
    </row>
    <row r="34" spans="1:28">
      <c r="A34" s="79"/>
      <c r="B34" s="79"/>
      <c r="C34" s="79"/>
      <c r="D34" s="80"/>
      <c r="E34" s="57"/>
      <c r="M34"/>
      <c r="Q34" t="s">
        <v>148</v>
      </c>
      <c r="S34">
        <v>1</v>
      </c>
      <c r="T34">
        <v>1.9</v>
      </c>
      <c r="AB34" t="s">
        <v>192</v>
      </c>
    </row>
    <row r="35" spans="1:28">
      <c r="A35" s="79"/>
      <c r="B35" s="79"/>
      <c r="C35" s="79"/>
      <c r="D35" s="80"/>
      <c r="E35" s="57"/>
      <c r="M35"/>
      <c r="Q35" t="s">
        <v>149</v>
      </c>
      <c r="S35">
        <v>1</v>
      </c>
      <c r="T35">
        <v>1.9</v>
      </c>
      <c r="AB35" t="s">
        <v>191</v>
      </c>
    </row>
    <row r="36" spans="1:28" ht="15" customHeight="1">
      <c r="A36" s="115" t="s">
        <v>20</v>
      </c>
      <c r="B36" s="115"/>
      <c r="C36" s="115"/>
      <c r="D36" s="115"/>
      <c r="E36" s="57"/>
      <c r="M36"/>
      <c r="Q36" t="s">
        <v>150</v>
      </c>
      <c r="S36">
        <v>1</v>
      </c>
      <c r="T36">
        <v>1.9</v>
      </c>
      <c r="AB36" t="s">
        <v>190</v>
      </c>
    </row>
    <row r="37" spans="1:28" ht="39.75" customHeight="1">
      <c r="A37" s="115"/>
      <c r="B37" s="115"/>
      <c r="C37" s="115"/>
      <c r="D37" s="115"/>
      <c r="E37" s="57"/>
      <c r="G37" s="116" t="s">
        <v>123</v>
      </c>
      <c r="H37" s="116"/>
      <c r="I37" s="116"/>
      <c r="J37" s="116"/>
      <c r="M37"/>
      <c r="Q37" t="s">
        <v>151</v>
      </c>
      <c r="S37">
        <v>1</v>
      </c>
      <c r="T37">
        <v>1.9</v>
      </c>
      <c r="AB37" t="s">
        <v>189</v>
      </c>
    </row>
    <row r="38" spans="1:28">
      <c r="A38" s="79"/>
      <c r="B38" s="79"/>
      <c r="C38" s="79" t="s">
        <v>9</v>
      </c>
      <c r="D38" s="79" t="s">
        <v>10</v>
      </c>
      <c r="E38" s="57"/>
      <c r="G38" s="1"/>
      <c r="H38" s="1"/>
      <c r="I38" s="1" t="s">
        <v>9</v>
      </c>
      <c r="J38" s="1" t="s">
        <v>10</v>
      </c>
      <c r="M38"/>
      <c r="Q38" t="s">
        <v>16</v>
      </c>
      <c r="S38">
        <v>54</v>
      </c>
      <c r="T38">
        <v>100</v>
      </c>
      <c r="AB38" t="s">
        <v>188</v>
      </c>
    </row>
    <row r="39" spans="1:28">
      <c r="A39" s="79" t="s">
        <v>13</v>
      </c>
      <c r="B39" s="79" t="s">
        <v>14</v>
      </c>
      <c r="C39" s="79">
        <v>20</v>
      </c>
      <c r="D39" s="79">
        <v>37</v>
      </c>
      <c r="E39" s="57"/>
      <c r="G39" s="1" t="s">
        <v>127</v>
      </c>
      <c r="H39" s="1"/>
      <c r="I39" s="1">
        <v>54</v>
      </c>
      <c r="J39" s="1">
        <v>100</v>
      </c>
      <c r="M39"/>
      <c r="AB39" t="s">
        <v>187</v>
      </c>
    </row>
    <row r="40" spans="1:28">
      <c r="A40" s="79"/>
      <c r="B40" s="79" t="s">
        <v>15</v>
      </c>
      <c r="C40" s="79">
        <v>34</v>
      </c>
      <c r="D40" s="79">
        <v>63</v>
      </c>
      <c r="E40" s="57"/>
      <c r="M40"/>
      <c r="AB40" t="s">
        <v>186</v>
      </c>
    </row>
    <row r="41" spans="1:28">
      <c r="A41" s="79"/>
      <c r="B41" s="79" t="s">
        <v>16</v>
      </c>
      <c r="C41" s="79">
        <v>54</v>
      </c>
      <c r="D41" s="79">
        <v>100</v>
      </c>
      <c r="E41" s="57"/>
      <c r="M41"/>
      <c r="AB41" t="s">
        <v>185</v>
      </c>
    </row>
    <row r="42" spans="1:28">
      <c r="A42" s="79"/>
      <c r="B42" s="79"/>
      <c r="C42" s="79"/>
      <c r="D42" s="80"/>
      <c r="E42" s="57"/>
      <c r="G42" s="116" t="s">
        <v>130</v>
      </c>
      <c r="H42" s="116"/>
      <c r="I42" s="116"/>
      <c r="J42" s="116"/>
      <c r="M42"/>
      <c r="AB42" t="s">
        <v>184</v>
      </c>
    </row>
    <row r="43" spans="1:28">
      <c r="A43" s="79"/>
      <c r="B43" s="79"/>
      <c r="C43" s="79"/>
      <c r="D43" s="80"/>
      <c r="E43" s="57"/>
      <c r="G43" s="116"/>
      <c r="H43" s="116"/>
      <c r="I43" s="116"/>
      <c r="J43" s="116"/>
      <c r="M43"/>
      <c r="AB43" t="s">
        <v>183</v>
      </c>
    </row>
    <row r="44" spans="1:28">
      <c r="A44" s="115" t="s">
        <v>21</v>
      </c>
      <c r="B44" s="115"/>
      <c r="C44" s="115"/>
      <c r="D44" s="115"/>
      <c r="E44" s="57"/>
      <c r="G44" s="1"/>
      <c r="H44" s="1"/>
      <c r="I44" s="1" t="s">
        <v>9</v>
      </c>
      <c r="J44" s="1" t="s">
        <v>10</v>
      </c>
      <c r="M44"/>
      <c r="AB44" t="s">
        <v>182</v>
      </c>
    </row>
    <row r="45" spans="1:28">
      <c r="A45" s="115"/>
      <c r="B45" s="115"/>
      <c r="C45" s="115"/>
      <c r="D45" s="115"/>
      <c r="E45" s="57"/>
      <c r="G45" s="1" t="s">
        <v>132</v>
      </c>
      <c r="H45" s="1"/>
      <c r="I45" s="1">
        <v>45</v>
      </c>
      <c r="J45" s="1">
        <v>83.3</v>
      </c>
      <c r="M45"/>
      <c r="AB45" t="s">
        <v>181</v>
      </c>
    </row>
    <row r="46" spans="1:28">
      <c r="A46" s="79"/>
      <c r="B46" s="79"/>
      <c r="C46" s="79" t="s">
        <v>9</v>
      </c>
      <c r="D46" s="79" t="s">
        <v>10</v>
      </c>
      <c r="E46" s="57"/>
      <c r="G46" s="1" t="s">
        <v>133</v>
      </c>
      <c r="H46" s="1"/>
      <c r="I46" s="1">
        <v>7</v>
      </c>
      <c r="J46" s="1">
        <v>13</v>
      </c>
      <c r="M46"/>
      <c r="P46" s="81"/>
      <c r="Q46" s="81"/>
      <c r="R46" s="81"/>
      <c r="S46" s="81"/>
      <c r="T46" s="81"/>
      <c r="U46" s="81"/>
      <c r="V46" s="81"/>
      <c r="W46" s="81"/>
      <c r="X46" s="81"/>
      <c r="Y46" s="81"/>
      <c r="AB46" t="s">
        <v>180</v>
      </c>
    </row>
    <row r="47" spans="1:28">
      <c r="A47" s="79" t="s">
        <v>13</v>
      </c>
      <c r="B47" s="79" t="s">
        <v>14</v>
      </c>
      <c r="C47" s="79">
        <v>3</v>
      </c>
      <c r="D47" s="79">
        <v>5.6</v>
      </c>
      <c r="E47" s="57"/>
      <c r="G47" s="1" t="s">
        <v>135</v>
      </c>
      <c r="H47" s="1"/>
      <c r="I47" s="1">
        <v>2</v>
      </c>
      <c r="J47" s="1">
        <v>3.7</v>
      </c>
      <c r="M47"/>
      <c r="P47" s="81"/>
      <c r="Q47" s="81"/>
      <c r="R47" s="81"/>
      <c r="S47" s="81"/>
      <c r="T47" s="81"/>
      <c r="U47" s="81"/>
      <c r="V47" s="81"/>
      <c r="W47" s="81"/>
      <c r="X47" s="81"/>
      <c r="Y47" s="81"/>
      <c r="AB47" t="s">
        <v>179</v>
      </c>
    </row>
    <row r="48" spans="1:28">
      <c r="A48" s="79"/>
      <c r="B48" s="79" t="s">
        <v>15</v>
      </c>
      <c r="C48" s="79">
        <v>50</v>
      </c>
      <c r="D48" s="79">
        <v>92.6</v>
      </c>
      <c r="E48" s="57"/>
      <c r="G48" s="1" t="s">
        <v>16</v>
      </c>
      <c r="H48" s="1"/>
      <c r="I48" s="1">
        <v>54</v>
      </c>
      <c r="J48" s="1">
        <v>100</v>
      </c>
      <c r="M48"/>
      <c r="P48" s="81"/>
      <c r="Q48" s="81"/>
      <c r="R48" s="81"/>
      <c r="S48" s="81"/>
      <c r="T48" s="81"/>
      <c r="U48" s="81"/>
      <c r="V48" s="81"/>
      <c r="W48" s="81"/>
      <c r="X48" s="81"/>
      <c r="Y48" s="81"/>
      <c r="AB48" t="s">
        <v>178</v>
      </c>
    </row>
    <row r="49" spans="1:28">
      <c r="A49" s="79"/>
      <c r="B49" s="79" t="s">
        <v>24</v>
      </c>
      <c r="C49" s="79">
        <v>1</v>
      </c>
      <c r="D49" s="79">
        <v>1.9</v>
      </c>
      <c r="E49" s="57"/>
      <c r="M49"/>
      <c r="P49" s="81"/>
      <c r="Q49" s="82"/>
      <c r="R49" s="82"/>
      <c r="S49" s="82"/>
      <c r="T49" s="81"/>
      <c r="U49" s="81"/>
      <c r="V49" s="120"/>
      <c r="W49" s="120"/>
      <c r="X49" s="120"/>
      <c r="Y49" s="81"/>
      <c r="AB49" t="s">
        <v>177</v>
      </c>
    </row>
    <row r="50" spans="1:28">
      <c r="A50" s="79"/>
      <c r="B50" s="79" t="s">
        <v>16</v>
      </c>
      <c r="C50" s="79">
        <v>54</v>
      </c>
      <c r="D50" s="79">
        <v>100</v>
      </c>
      <c r="E50" s="57"/>
      <c r="M50"/>
      <c r="P50" s="81"/>
      <c r="Q50" s="81"/>
      <c r="R50" s="81"/>
      <c r="S50" s="81"/>
      <c r="T50" s="81"/>
      <c r="U50" s="81"/>
      <c r="V50" s="81"/>
      <c r="W50" s="81"/>
      <c r="X50" s="81"/>
      <c r="Y50" s="81"/>
      <c r="AB50" t="s">
        <v>176</v>
      </c>
    </row>
    <row r="51" spans="1:28">
      <c r="A51" s="115" t="s">
        <v>22</v>
      </c>
      <c r="B51" s="115"/>
      <c r="C51" s="115"/>
      <c r="D51" s="115"/>
      <c r="E51" s="57"/>
      <c r="G51" s="116" t="s">
        <v>124</v>
      </c>
      <c r="H51" s="116"/>
      <c r="I51" s="116"/>
      <c r="M51"/>
      <c r="P51" s="81"/>
      <c r="Q51" s="81"/>
      <c r="R51" s="81"/>
      <c r="S51" s="81"/>
      <c r="T51" s="81"/>
      <c r="U51" s="81"/>
      <c r="V51" s="83"/>
      <c r="W51" s="83"/>
      <c r="X51" s="83"/>
      <c r="Y51" s="83"/>
      <c r="AB51" t="s">
        <v>175</v>
      </c>
    </row>
    <row r="52" spans="1:28" ht="31.5" customHeight="1">
      <c r="A52" s="115"/>
      <c r="B52" s="115"/>
      <c r="C52" s="115"/>
      <c r="D52" s="115"/>
      <c r="E52" s="57"/>
      <c r="G52" s="116"/>
      <c r="H52" s="116"/>
      <c r="I52" s="116"/>
      <c r="M52"/>
      <c r="P52" s="81"/>
      <c r="Q52" s="81"/>
      <c r="R52" s="81"/>
      <c r="S52" s="81"/>
      <c r="T52" s="81"/>
      <c r="U52" s="81"/>
      <c r="V52" s="83"/>
      <c r="W52" s="83"/>
      <c r="X52" s="83"/>
      <c r="Y52" s="83"/>
      <c r="AB52" t="s">
        <v>174</v>
      </c>
    </row>
    <row r="53" spans="1:28">
      <c r="A53" s="79"/>
      <c r="B53" s="79"/>
      <c r="C53" s="79" t="s">
        <v>9</v>
      </c>
      <c r="D53" s="79" t="s">
        <v>10</v>
      </c>
      <c r="E53" s="57"/>
      <c r="G53" s="1"/>
      <c r="H53" s="1" t="s">
        <v>9</v>
      </c>
      <c r="I53" s="1" t="s">
        <v>10</v>
      </c>
      <c r="M53"/>
      <c r="P53" s="81"/>
      <c r="Q53" s="81"/>
      <c r="R53" s="81"/>
      <c r="S53" s="81"/>
      <c r="T53" s="81"/>
      <c r="U53" s="81"/>
      <c r="V53" s="83"/>
      <c r="W53" s="83"/>
      <c r="X53" s="83"/>
      <c r="Y53" s="83"/>
      <c r="AB53" t="s">
        <v>173</v>
      </c>
    </row>
    <row r="54" spans="1:28">
      <c r="A54" s="79" t="s">
        <v>13</v>
      </c>
      <c r="B54" s="79" t="s">
        <v>14</v>
      </c>
      <c r="C54" s="79">
        <v>7</v>
      </c>
      <c r="D54" s="79">
        <v>13</v>
      </c>
      <c r="E54" s="57"/>
      <c r="G54" s="1" t="s">
        <v>14</v>
      </c>
      <c r="H54" s="1">
        <v>12</v>
      </c>
      <c r="I54" s="1">
        <v>22.2</v>
      </c>
      <c r="M54"/>
      <c r="P54" s="81"/>
      <c r="Q54" s="81"/>
      <c r="R54" s="81"/>
      <c r="S54" s="81"/>
      <c r="T54" s="81"/>
      <c r="U54" s="81"/>
      <c r="V54" s="81"/>
      <c r="W54" s="81"/>
      <c r="X54" s="81"/>
      <c r="Y54" s="81"/>
      <c r="AB54" t="s">
        <v>172</v>
      </c>
    </row>
    <row r="55" spans="1:28">
      <c r="A55" s="79"/>
      <c r="B55" s="79" t="s">
        <v>15</v>
      </c>
      <c r="C55" s="79">
        <v>46</v>
      </c>
      <c r="D55" s="79">
        <v>85.2</v>
      </c>
      <c r="E55" s="57"/>
      <c r="G55" s="1" t="s">
        <v>15</v>
      </c>
      <c r="H55" s="1">
        <v>42</v>
      </c>
      <c r="I55" s="1">
        <v>77.8</v>
      </c>
      <c r="M55"/>
      <c r="P55" s="81"/>
      <c r="Q55" s="121"/>
      <c r="R55" s="121"/>
      <c r="S55" s="121"/>
      <c r="T55" s="81"/>
      <c r="U55" s="81"/>
      <c r="V55" s="121"/>
      <c r="W55" s="121"/>
      <c r="X55" s="121"/>
      <c r="Y55" s="121"/>
      <c r="AB55" t="s">
        <v>171</v>
      </c>
    </row>
    <row r="56" spans="1:28">
      <c r="A56" s="79"/>
      <c r="B56" s="79" t="s">
        <v>24</v>
      </c>
      <c r="C56" s="79">
        <v>1</v>
      </c>
      <c r="D56" s="79">
        <v>1.9</v>
      </c>
      <c r="E56" s="57"/>
      <c r="G56" s="1" t="s">
        <v>16</v>
      </c>
      <c r="H56" s="1">
        <v>54</v>
      </c>
      <c r="I56" s="1">
        <v>100</v>
      </c>
      <c r="M56"/>
      <c r="P56" s="81"/>
      <c r="Q56" s="81"/>
      <c r="R56" s="81"/>
      <c r="S56" s="81"/>
      <c r="T56" s="81"/>
      <c r="U56" s="81"/>
      <c r="V56" s="122"/>
      <c r="W56" s="122"/>
      <c r="X56" s="84"/>
      <c r="Y56" s="84"/>
      <c r="AB56" t="s">
        <v>170</v>
      </c>
    </row>
    <row r="57" spans="1:28">
      <c r="A57" s="79"/>
      <c r="B57" s="79" t="s">
        <v>16</v>
      </c>
      <c r="C57" s="79">
        <v>54</v>
      </c>
      <c r="D57" s="79">
        <v>100</v>
      </c>
      <c r="E57" s="57"/>
      <c r="M57"/>
      <c r="P57" s="81"/>
      <c r="Q57" s="83"/>
      <c r="R57" s="81"/>
      <c r="S57" s="81"/>
      <c r="T57" s="81"/>
      <c r="U57" s="81"/>
      <c r="V57" s="123"/>
      <c r="W57" s="123"/>
      <c r="X57" s="81"/>
      <c r="Y57" s="81"/>
      <c r="AB57" t="s">
        <v>169</v>
      </c>
    </row>
    <row r="58" spans="1:28">
      <c r="A58" s="79"/>
      <c r="B58" s="79"/>
      <c r="C58" s="79"/>
      <c r="D58" s="80"/>
      <c r="E58" s="57"/>
      <c r="M58"/>
      <c r="P58" s="81"/>
      <c r="Q58" s="83"/>
      <c r="R58" s="81"/>
      <c r="S58" s="81"/>
      <c r="T58" s="81"/>
      <c r="U58" s="81"/>
      <c r="V58" s="124"/>
      <c r="W58" s="124"/>
      <c r="X58" s="81"/>
      <c r="Y58" s="81"/>
      <c r="AB58" t="s">
        <v>168</v>
      </c>
    </row>
    <row r="59" spans="1:28">
      <c r="A59" s="79"/>
      <c r="B59" s="79"/>
      <c r="C59" s="79"/>
      <c r="D59" s="80"/>
      <c r="E59" s="57"/>
      <c r="G59" s="116" t="s">
        <v>125</v>
      </c>
      <c r="H59" s="116"/>
      <c r="I59" s="116"/>
      <c r="M59"/>
      <c r="P59" s="81"/>
      <c r="Q59" s="83"/>
      <c r="R59" s="81"/>
      <c r="S59" s="81"/>
      <c r="T59" s="81"/>
      <c r="U59" s="81"/>
      <c r="V59" s="124"/>
      <c r="W59" s="124"/>
      <c r="X59" s="81"/>
      <c r="Y59" s="81"/>
      <c r="AB59" t="s">
        <v>167</v>
      </c>
    </row>
    <row r="60" spans="1:28" ht="24" customHeight="1">
      <c r="A60" s="115" t="s">
        <v>25</v>
      </c>
      <c r="B60" s="115"/>
      <c r="C60" s="115"/>
      <c r="D60" s="115"/>
      <c r="E60" s="57"/>
      <c r="G60" s="116"/>
      <c r="H60" s="116"/>
      <c r="I60" s="116"/>
      <c r="M60"/>
      <c r="P60" s="81"/>
      <c r="Q60" s="83"/>
      <c r="R60" s="81"/>
      <c r="S60" s="81"/>
      <c r="T60" s="81"/>
      <c r="U60" s="81"/>
      <c r="V60" s="123"/>
      <c r="W60" s="123"/>
      <c r="X60" s="81"/>
      <c r="Y60" s="81"/>
      <c r="AB60" t="s">
        <v>166</v>
      </c>
    </row>
    <row r="61" spans="1:28">
      <c r="A61" s="115"/>
      <c r="B61" s="115"/>
      <c r="C61" s="115"/>
      <c r="D61" s="115"/>
      <c r="E61" s="57"/>
      <c r="G61" s="1"/>
      <c r="H61" s="1" t="s">
        <v>9</v>
      </c>
      <c r="I61" s="1" t="s">
        <v>10</v>
      </c>
      <c r="M61"/>
      <c r="P61" s="81"/>
      <c r="Q61" s="81"/>
      <c r="R61" s="81"/>
      <c r="S61" s="81"/>
      <c r="T61" s="81"/>
      <c r="U61" s="81"/>
      <c r="V61" s="123"/>
      <c r="W61" s="123"/>
      <c r="X61" s="81"/>
      <c r="Y61" s="81"/>
      <c r="AB61" t="s">
        <v>165</v>
      </c>
    </row>
    <row r="62" spans="1:28">
      <c r="A62" s="79"/>
      <c r="B62" s="79"/>
      <c r="C62" s="79" t="s">
        <v>9</v>
      </c>
      <c r="D62" s="79" t="s">
        <v>10</v>
      </c>
      <c r="E62" s="57"/>
      <c r="G62" s="1" t="s">
        <v>14</v>
      </c>
      <c r="H62" s="1">
        <v>1</v>
      </c>
      <c r="I62" s="1">
        <v>1.9</v>
      </c>
      <c r="M62"/>
      <c r="P62" s="81"/>
      <c r="Q62" s="81"/>
      <c r="R62" s="81"/>
      <c r="S62" s="81"/>
      <c r="T62" s="81"/>
      <c r="U62" s="81"/>
      <c r="V62" s="123"/>
      <c r="W62" s="123"/>
      <c r="X62" s="81"/>
      <c r="Y62" s="81"/>
      <c r="AB62" t="s">
        <v>164</v>
      </c>
    </row>
    <row r="63" spans="1:28">
      <c r="A63" s="79" t="s">
        <v>13</v>
      </c>
      <c r="B63" s="79" t="s">
        <v>14</v>
      </c>
      <c r="C63" s="79">
        <v>9</v>
      </c>
      <c r="D63" s="79">
        <v>16.7</v>
      </c>
      <c r="E63" s="57"/>
      <c r="G63" s="1" t="s">
        <v>15</v>
      </c>
      <c r="H63" s="1">
        <v>53</v>
      </c>
      <c r="I63" s="1">
        <v>98.1</v>
      </c>
      <c r="M63"/>
      <c r="P63" s="81"/>
      <c r="Q63" s="81"/>
      <c r="R63" s="81"/>
      <c r="S63" s="81"/>
      <c r="T63" s="81"/>
      <c r="U63" s="81"/>
      <c r="V63" s="123"/>
      <c r="W63" s="123"/>
      <c r="X63" s="81"/>
      <c r="Y63" s="81"/>
      <c r="AB63" t="s">
        <v>163</v>
      </c>
    </row>
    <row r="64" spans="1:28">
      <c r="A64" s="79"/>
      <c r="B64" s="79" t="s">
        <v>15</v>
      </c>
      <c r="C64" s="79">
        <v>45</v>
      </c>
      <c r="D64" s="79">
        <v>83.3</v>
      </c>
      <c r="E64" s="57"/>
      <c r="G64" s="1" t="s">
        <v>16</v>
      </c>
      <c r="H64" s="1">
        <v>54</v>
      </c>
      <c r="I64" s="1">
        <v>100</v>
      </c>
      <c r="M64"/>
      <c r="P64" s="81"/>
      <c r="Q64" s="81"/>
      <c r="R64" s="81"/>
      <c r="S64" s="81"/>
      <c r="T64" s="81"/>
      <c r="U64" s="81"/>
      <c r="V64" s="123"/>
      <c r="W64" s="123"/>
      <c r="X64" s="81"/>
      <c r="Y64" s="81"/>
      <c r="AB64" t="s">
        <v>162</v>
      </c>
    </row>
    <row r="65" spans="1:28">
      <c r="A65" s="79"/>
      <c r="B65" s="79" t="s">
        <v>16</v>
      </c>
      <c r="C65" s="79">
        <v>54</v>
      </c>
      <c r="D65" s="79">
        <v>100</v>
      </c>
      <c r="E65" s="57"/>
      <c r="M65"/>
      <c r="P65" s="81"/>
      <c r="Q65" s="81"/>
      <c r="R65" s="81"/>
      <c r="S65" s="81"/>
      <c r="T65" s="81"/>
      <c r="U65" s="81"/>
      <c r="V65" s="123"/>
      <c r="W65" s="123"/>
      <c r="X65" s="81"/>
      <c r="Y65" s="81"/>
      <c r="AB65" t="s">
        <v>161</v>
      </c>
    </row>
    <row r="66" spans="1:28">
      <c r="A66" s="79"/>
      <c r="B66" s="79"/>
      <c r="C66" s="79"/>
      <c r="D66" s="80"/>
      <c r="E66" s="57"/>
      <c r="M66"/>
      <c r="P66" s="81"/>
      <c r="Q66" s="81"/>
      <c r="R66" s="81"/>
      <c r="S66" s="81"/>
      <c r="T66" s="81"/>
      <c r="U66" s="81"/>
      <c r="V66" s="81"/>
      <c r="W66" s="81"/>
      <c r="X66" s="81"/>
      <c r="Y66" s="81"/>
      <c r="AB66" t="s">
        <v>160</v>
      </c>
    </row>
    <row r="67" spans="1:28">
      <c r="A67" s="79"/>
      <c r="B67" s="79"/>
      <c r="C67" s="79"/>
      <c r="D67" s="80"/>
      <c r="E67" s="57"/>
      <c r="G67" s="116" t="s">
        <v>131</v>
      </c>
      <c r="H67" s="116"/>
      <c r="I67" s="116"/>
      <c r="M67"/>
      <c r="P67" s="81"/>
      <c r="Q67" s="121"/>
      <c r="R67" s="121"/>
      <c r="S67" s="121"/>
      <c r="T67" s="85"/>
      <c r="U67" s="81"/>
      <c r="V67" s="81"/>
      <c r="W67" s="81"/>
      <c r="X67" s="81"/>
      <c r="Y67" s="81"/>
      <c r="AB67" t="s">
        <v>159</v>
      </c>
    </row>
    <row r="68" spans="1:28">
      <c r="A68" s="111" t="s">
        <v>26</v>
      </c>
      <c r="B68" s="112"/>
      <c r="C68" s="112"/>
      <c r="D68" s="112"/>
      <c r="E68" s="57"/>
      <c r="G68" s="116"/>
      <c r="H68" s="116"/>
      <c r="I68" s="116"/>
      <c r="M68"/>
      <c r="P68" s="81"/>
      <c r="Q68" s="81"/>
      <c r="R68" s="81"/>
      <c r="S68" s="81"/>
      <c r="T68" s="81"/>
      <c r="U68" s="81"/>
      <c r="V68" s="81"/>
      <c r="W68" s="81"/>
      <c r="X68" s="81"/>
      <c r="Y68" s="81"/>
      <c r="AB68" t="s">
        <v>158</v>
      </c>
    </row>
    <row r="69" spans="1:28">
      <c r="A69" s="113"/>
      <c r="B69" s="114"/>
      <c r="C69" s="114"/>
      <c r="D69" s="114"/>
      <c r="E69" s="57"/>
      <c r="G69" s="1"/>
      <c r="H69" s="1"/>
      <c r="I69" s="1" t="s">
        <v>9</v>
      </c>
      <c r="M69"/>
      <c r="P69" s="81"/>
      <c r="Q69" s="81"/>
      <c r="R69" s="81"/>
      <c r="S69" s="81"/>
      <c r="T69" s="81"/>
      <c r="U69" s="81"/>
      <c r="V69" s="81"/>
      <c r="W69" s="81"/>
      <c r="X69" s="81"/>
      <c r="Y69" s="81"/>
      <c r="AB69" t="s">
        <v>157</v>
      </c>
    </row>
    <row r="70" spans="1:28">
      <c r="A70" s="79"/>
      <c r="B70" s="79"/>
      <c r="C70" s="79" t="s">
        <v>9</v>
      </c>
      <c r="D70" s="80" t="s">
        <v>10</v>
      </c>
      <c r="E70" s="57"/>
      <c r="G70" s="1" t="s">
        <v>207</v>
      </c>
      <c r="H70" s="1"/>
      <c r="I70" s="1">
        <v>50</v>
      </c>
      <c r="M70"/>
      <c r="P70" s="81"/>
      <c r="Q70" s="81"/>
      <c r="R70" s="81"/>
      <c r="S70" s="81"/>
      <c r="T70" s="81"/>
      <c r="U70" s="81"/>
      <c r="V70" s="81"/>
      <c r="W70" s="81"/>
      <c r="X70" s="81"/>
      <c r="Y70" s="81"/>
      <c r="AB70" t="s">
        <v>156</v>
      </c>
    </row>
    <row r="71" spans="1:28">
      <c r="A71" s="79" t="s">
        <v>13</v>
      </c>
      <c r="B71" s="79" t="s">
        <v>14</v>
      </c>
      <c r="C71" s="79">
        <v>14</v>
      </c>
      <c r="D71" s="80">
        <v>25.9</v>
      </c>
      <c r="E71" s="57"/>
      <c r="G71" s="1" t="s">
        <v>208</v>
      </c>
      <c r="H71" s="1"/>
      <c r="I71" s="1">
        <v>42</v>
      </c>
      <c r="M71"/>
      <c r="P71" s="81"/>
      <c r="Q71" s="81"/>
      <c r="R71" s="81"/>
      <c r="S71" s="81"/>
      <c r="T71" s="81"/>
      <c r="U71" s="81"/>
      <c r="V71" s="81"/>
      <c r="W71" s="81"/>
      <c r="X71" s="81"/>
      <c r="Y71" s="81"/>
      <c r="AB71" t="s">
        <v>155</v>
      </c>
    </row>
    <row r="72" spans="1:28">
      <c r="A72" s="79"/>
      <c r="B72" s="79" t="s">
        <v>15</v>
      </c>
      <c r="C72" s="79">
        <v>40</v>
      </c>
      <c r="D72" s="80">
        <v>74.099999999999994</v>
      </c>
      <c r="E72" s="57"/>
      <c r="G72" s="1" t="s">
        <v>209</v>
      </c>
      <c r="H72" s="1"/>
      <c r="I72" s="1">
        <v>2</v>
      </c>
      <c r="M72"/>
      <c r="P72" s="81"/>
      <c r="Q72" s="81"/>
      <c r="R72" s="81"/>
      <c r="S72" s="81"/>
      <c r="T72" s="81"/>
      <c r="U72" s="81"/>
      <c r="V72" s="81"/>
      <c r="W72" s="81"/>
      <c r="X72" s="81"/>
      <c r="Y72" s="81"/>
      <c r="AB72" t="s">
        <v>154</v>
      </c>
    </row>
    <row r="73" spans="1:28">
      <c r="A73" s="79"/>
      <c r="B73" s="79" t="s">
        <v>16</v>
      </c>
      <c r="C73" s="79">
        <v>54</v>
      </c>
      <c r="D73" s="80">
        <v>100</v>
      </c>
      <c r="E73" s="57"/>
      <c r="G73" s="1" t="s">
        <v>210</v>
      </c>
      <c r="H73" s="1"/>
      <c r="I73" s="1">
        <v>11</v>
      </c>
      <c r="M73"/>
      <c r="P73" s="81"/>
      <c r="Q73" s="121"/>
      <c r="R73" s="121"/>
      <c r="S73" s="121"/>
      <c r="T73" s="81"/>
      <c r="U73" s="121"/>
      <c r="V73" s="121"/>
      <c r="W73" s="121"/>
      <c r="X73" s="81"/>
      <c r="Y73" s="81"/>
      <c r="AB73" t="s">
        <v>153</v>
      </c>
    </row>
    <row r="74" spans="1:28">
      <c r="A74" s="79"/>
      <c r="B74" s="79"/>
      <c r="C74" s="79"/>
      <c r="D74" s="80"/>
      <c r="E74" s="57"/>
      <c r="G74" s="1" t="s">
        <v>211</v>
      </c>
      <c r="H74" s="1"/>
      <c r="I74" s="1">
        <v>11</v>
      </c>
      <c r="M74"/>
      <c r="P74" s="81"/>
      <c r="Q74" s="81"/>
      <c r="R74" s="81"/>
      <c r="S74" s="81"/>
      <c r="T74" s="81"/>
      <c r="U74" s="81"/>
      <c r="V74" s="81"/>
      <c r="W74" s="81"/>
      <c r="X74" s="81"/>
      <c r="Y74" s="81"/>
      <c r="AB74" t="s">
        <v>152</v>
      </c>
    </row>
    <row r="75" spans="1:28">
      <c r="A75" s="79"/>
      <c r="B75" s="79"/>
      <c r="C75" s="79"/>
      <c r="D75" s="80"/>
      <c r="E75" s="57"/>
      <c r="G75" s="1" t="s">
        <v>212</v>
      </c>
      <c r="H75" s="1"/>
      <c r="I75" s="1">
        <v>1</v>
      </c>
      <c r="M75"/>
      <c r="P75" s="81"/>
      <c r="Q75" s="81"/>
      <c r="R75" s="81"/>
      <c r="S75" s="81"/>
      <c r="T75" s="81"/>
      <c r="U75" s="81"/>
      <c r="V75" s="81"/>
      <c r="W75" s="81"/>
      <c r="X75" s="81"/>
      <c r="Y75" s="81"/>
    </row>
    <row r="76" spans="1:28">
      <c r="A76" s="115" t="s">
        <v>23</v>
      </c>
      <c r="B76" s="115"/>
      <c r="C76" s="115"/>
      <c r="D76" s="115"/>
      <c r="E76" s="57"/>
      <c r="G76" s="1" t="s">
        <v>213</v>
      </c>
      <c r="H76" s="1"/>
      <c r="I76" s="1">
        <v>5</v>
      </c>
      <c r="M76"/>
      <c r="P76" s="81"/>
      <c r="Q76" s="81"/>
      <c r="R76" s="81"/>
      <c r="S76" s="81"/>
      <c r="T76" s="81"/>
      <c r="U76" s="81"/>
      <c r="V76" s="81"/>
      <c r="W76" s="81"/>
      <c r="X76" s="81"/>
      <c r="Y76" s="81"/>
    </row>
    <row r="77" spans="1:28">
      <c r="A77" s="115"/>
      <c r="B77" s="115"/>
      <c r="C77" s="115"/>
      <c r="D77" s="115"/>
      <c r="E77" s="57"/>
      <c r="P77" s="81"/>
      <c r="Q77" s="81"/>
      <c r="R77" s="81"/>
      <c r="S77" s="81"/>
      <c r="T77" s="81"/>
      <c r="U77" s="81"/>
      <c r="V77" s="81"/>
      <c r="W77" s="81"/>
      <c r="X77" s="81"/>
      <c r="Y77" s="81"/>
    </row>
    <row r="78" spans="1:28">
      <c r="A78" s="79"/>
      <c r="B78" s="79"/>
      <c r="C78" s="79" t="s">
        <v>9</v>
      </c>
      <c r="D78" s="79" t="s">
        <v>10</v>
      </c>
      <c r="E78" s="57"/>
      <c r="P78" s="81"/>
      <c r="Q78" s="81"/>
      <c r="R78" s="81"/>
      <c r="S78" s="81"/>
      <c r="T78" s="81"/>
      <c r="U78" s="81"/>
      <c r="V78" s="81"/>
      <c r="W78" s="81"/>
      <c r="X78" s="81"/>
      <c r="Y78" s="81"/>
    </row>
    <row r="79" spans="1:28">
      <c r="A79" s="79" t="s">
        <v>13</v>
      </c>
      <c r="B79" s="79" t="s">
        <v>14</v>
      </c>
      <c r="C79" s="79">
        <v>50</v>
      </c>
      <c r="D79" s="79">
        <v>92.6</v>
      </c>
      <c r="E79" s="57"/>
      <c r="P79" s="81"/>
      <c r="Q79" s="81"/>
      <c r="R79" s="81"/>
      <c r="S79" s="81"/>
      <c r="T79" s="81"/>
      <c r="U79" s="81"/>
      <c r="V79" s="81"/>
      <c r="W79" s="81"/>
      <c r="X79" s="81"/>
      <c r="Y79" s="81"/>
    </row>
    <row r="80" spans="1:28">
      <c r="A80" s="79"/>
      <c r="B80" s="79" t="s">
        <v>15</v>
      </c>
      <c r="C80" s="79">
        <v>4</v>
      </c>
      <c r="D80" s="79">
        <v>7.4</v>
      </c>
      <c r="E80" s="57"/>
      <c r="P80" s="81"/>
      <c r="Q80" s="81"/>
      <c r="R80" s="81"/>
      <c r="S80" s="81"/>
      <c r="T80" s="81"/>
      <c r="U80" s="81"/>
      <c r="V80" s="81"/>
      <c r="W80" s="81"/>
      <c r="X80" s="81"/>
      <c r="Y80" s="81"/>
    </row>
    <row r="81" spans="1:25">
      <c r="A81" s="79"/>
      <c r="B81" s="79" t="s">
        <v>16</v>
      </c>
      <c r="C81" s="79">
        <v>54</v>
      </c>
      <c r="D81" s="79">
        <v>100</v>
      </c>
      <c r="E81" s="57"/>
      <c r="P81" s="81"/>
      <c r="Q81" s="81"/>
      <c r="R81" s="81"/>
      <c r="S81" s="81"/>
      <c r="T81" s="81"/>
      <c r="U81" s="81"/>
      <c r="V81" s="81"/>
      <c r="W81" s="81"/>
      <c r="X81" s="81"/>
      <c r="Y81" s="81"/>
    </row>
    <row r="82" spans="1:25">
      <c r="A82" s="79"/>
      <c r="B82" s="79"/>
      <c r="C82" s="79"/>
      <c r="D82" s="80"/>
      <c r="E82" s="57"/>
      <c r="P82" s="81"/>
      <c r="Q82" s="81"/>
      <c r="R82" s="81"/>
      <c r="S82" s="81"/>
      <c r="T82" s="81"/>
      <c r="U82" s="81"/>
      <c r="V82" s="81"/>
      <c r="W82" s="81"/>
      <c r="X82" s="81"/>
      <c r="Y82" s="81"/>
    </row>
    <row r="83" spans="1:25">
      <c r="A83" s="79"/>
      <c r="B83" s="79"/>
      <c r="C83" s="79"/>
      <c r="D83" s="80"/>
      <c r="E83" s="57"/>
      <c r="P83" s="81"/>
      <c r="Q83" s="81"/>
      <c r="R83" s="81"/>
      <c r="S83" s="81"/>
      <c r="T83" s="81"/>
      <c r="U83" s="81"/>
      <c r="V83" s="81"/>
      <c r="W83" s="81"/>
      <c r="X83" s="81"/>
      <c r="Y83" s="81"/>
    </row>
    <row r="84" spans="1:25">
      <c r="A84" s="115" t="s">
        <v>27</v>
      </c>
      <c r="B84" s="115"/>
      <c r="C84" s="115"/>
      <c r="D84" s="115"/>
      <c r="E84" s="57"/>
      <c r="P84" s="81"/>
      <c r="Q84" s="81"/>
      <c r="R84" s="81"/>
      <c r="S84" s="81"/>
      <c r="T84" s="81"/>
      <c r="U84" s="81"/>
      <c r="V84" s="81"/>
      <c r="W84" s="81"/>
      <c r="X84" s="81"/>
      <c r="Y84" s="81"/>
    </row>
    <row r="85" spans="1:25">
      <c r="A85" s="115"/>
      <c r="B85" s="115"/>
      <c r="C85" s="115"/>
      <c r="D85" s="115"/>
      <c r="E85" s="57"/>
      <c r="P85" s="81"/>
      <c r="Q85" s="81"/>
      <c r="R85" s="81"/>
      <c r="S85" s="81"/>
      <c r="T85" s="81"/>
      <c r="U85" s="81"/>
      <c r="V85" s="81"/>
      <c r="W85" s="81"/>
      <c r="X85" s="81"/>
      <c r="Y85" s="81"/>
    </row>
    <row r="86" spans="1:25">
      <c r="A86" s="79"/>
      <c r="B86" s="79"/>
      <c r="C86" s="79" t="s">
        <v>9</v>
      </c>
      <c r="D86" s="79" t="s">
        <v>10</v>
      </c>
      <c r="E86" s="57"/>
      <c r="P86" s="81"/>
      <c r="Q86" s="81"/>
      <c r="R86" s="81"/>
      <c r="S86" s="81"/>
      <c r="T86" s="81"/>
      <c r="U86" s="81"/>
      <c r="V86" s="81"/>
      <c r="W86" s="81"/>
      <c r="X86" s="81"/>
      <c r="Y86" s="81"/>
    </row>
    <row r="87" spans="1:25">
      <c r="A87" s="79" t="s">
        <v>13</v>
      </c>
      <c r="B87" s="79" t="s">
        <v>14</v>
      </c>
      <c r="C87" s="79">
        <v>20</v>
      </c>
      <c r="D87" s="79">
        <v>37</v>
      </c>
      <c r="E87" s="57"/>
      <c r="P87" s="81"/>
      <c r="Q87" s="81"/>
      <c r="R87" s="81"/>
      <c r="S87" s="81"/>
      <c r="T87" s="81"/>
      <c r="U87" s="81"/>
      <c r="V87" s="81"/>
      <c r="W87" s="81"/>
      <c r="X87" s="81"/>
      <c r="Y87" s="81"/>
    </row>
    <row r="88" spans="1:25">
      <c r="A88" s="79"/>
      <c r="B88" s="79" t="s">
        <v>15</v>
      </c>
      <c r="C88" s="79">
        <v>34</v>
      </c>
      <c r="D88" s="79">
        <v>63</v>
      </c>
      <c r="E88" s="57"/>
      <c r="P88" s="81"/>
      <c r="Q88" s="81"/>
      <c r="R88" s="81"/>
      <c r="S88" s="81"/>
      <c r="T88" s="81"/>
      <c r="U88" s="81"/>
      <c r="V88" s="81"/>
      <c r="W88" s="81"/>
      <c r="X88" s="81"/>
      <c r="Y88" s="81"/>
    </row>
    <row r="89" spans="1:25">
      <c r="A89" s="79"/>
      <c r="B89" s="79" t="s">
        <v>16</v>
      </c>
      <c r="C89" s="79">
        <v>54</v>
      </c>
      <c r="D89" s="79">
        <v>100</v>
      </c>
      <c r="E89" s="57"/>
      <c r="P89" s="81"/>
      <c r="Q89" s="81"/>
      <c r="R89" s="81"/>
      <c r="S89" s="81"/>
      <c r="T89" s="81"/>
      <c r="U89" s="81"/>
      <c r="V89" s="81"/>
      <c r="W89" s="81"/>
      <c r="X89" s="81"/>
      <c r="Y89" s="81"/>
    </row>
    <row r="90" spans="1:25">
      <c r="A90" s="79"/>
      <c r="B90" s="79"/>
      <c r="C90" s="79"/>
      <c r="D90" s="80"/>
      <c r="E90" s="57"/>
      <c r="P90" s="81"/>
      <c r="Q90" s="81"/>
      <c r="R90" s="81"/>
      <c r="S90" s="81"/>
      <c r="T90" s="81"/>
      <c r="U90" s="81"/>
      <c r="V90" s="81"/>
      <c r="W90" s="81"/>
      <c r="X90" s="81"/>
      <c r="Y90" s="81"/>
    </row>
    <row r="91" spans="1:25">
      <c r="A91" s="79"/>
      <c r="B91" s="79"/>
      <c r="C91" s="79"/>
      <c r="D91" s="80"/>
      <c r="E91" s="57"/>
    </row>
    <row r="92" spans="1:25">
      <c r="A92" s="115" t="s">
        <v>28</v>
      </c>
      <c r="B92" s="115"/>
      <c r="C92" s="115"/>
      <c r="D92" s="115"/>
      <c r="E92" s="57"/>
    </row>
    <row r="93" spans="1:25">
      <c r="A93" s="115"/>
      <c r="B93" s="115"/>
      <c r="C93" s="115"/>
      <c r="D93" s="115"/>
      <c r="E93" s="57"/>
    </row>
    <row r="94" spans="1:25">
      <c r="A94" s="79"/>
      <c r="B94" s="79"/>
      <c r="C94" s="79" t="s">
        <v>9</v>
      </c>
      <c r="D94" s="79" t="s">
        <v>10</v>
      </c>
      <c r="E94" s="57"/>
    </row>
    <row r="95" spans="1:25">
      <c r="A95" s="79" t="s">
        <v>13</v>
      </c>
      <c r="B95" s="79" t="s">
        <v>14</v>
      </c>
      <c r="C95" s="79">
        <v>11</v>
      </c>
      <c r="D95" s="79">
        <v>20.399999999999999</v>
      </c>
      <c r="E95" s="57"/>
    </row>
    <row r="96" spans="1:25">
      <c r="A96" s="79"/>
      <c r="B96" s="79" t="s">
        <v>15</v>
      </c>
      <c r="C96" s="79">
        <v>43</v>
      </c>
      <c r="D96" s="79">
        <v>79.599999999999994</v>
      </c>
      <c r="E96" s="57"/>
    </row>
    <row r="97" spans="1:5">
      <c r="A97" s="79"/>
      <c r="B97" s="79" t="s">
        <v>16</v>
      </c>
      <c r="C97" s="79">
        <v>54</v>
      </c>
      <c r="D97" s="79">
        <v>100</v>
      </c>
      <c r="E97" s="57"/>
    </row>
    <row r="98" spans="1:5">
      <c r="A98" s="79"/>
      <c r="B98" s="79"/>
      <c r="C98" s="79"/>
      <c r="D98" s="79"/>
      <c r="E98" s="57"/>
    </row>
    <row r="99" spans="1:5">
      <c r="A99" s="79"/>
      <c r="B99" s="79"/>
      <c r="C99" s="79"/>
      <c r="D99" s="80"/>
      <c r="E99" s="57"/>
    </row>
    <row r="100" spans="1:5">
      <c r="A100" s="115" t="s">
        <v>29</v>
      </c>
      <c r="B100" s="115"/>
      <c r="C100" s="115"/>
      <c r="D100" s="115"/>
      <c r="E100" s="57"/>
    </row>
    <row r="101" spans="1:5">
      <c r="A101" s="115"/>
      <c r="B101" s="115"/>
      <c r="C101" s="115"/>
      <c r="D101" s="115"/>
      <c r="E101" s="57"/>
    </row>
    <row r="102" spans="1:5">
      <c r="A102" s="79"/>
      <c r="B102" s="79"/>
      <c r="C102" s="79" t="s">
        <v>9</v>
      </c>
      <c r="D102" s="79" t="s">
        <v>10</v>
      </c>
      <c r="E102" s="57"/>
    </row>
    <row r="103" spans="1:5">
      <c r="A103" s="79" t="s">
        <v>13</v>
      </c>
      <c r="B103" s="79" t="s">
        <v>14</v>
      </c>
      <c r="C103" s="79">
        <v>6</v>
      </c>
      <c r="D103" s="79">
        <v>11.1</v>
      </c>
      <c r="E103" s="57"/>
    </row>
    <row r="104" spans="1:5">
      <c r="A104" s="79"/>
      <c r="B104" s="79" t="s">
        <v>15</v>
      </c>
      <c r="C104" s="79">
        <v>48</v>
      </c>
      <c r="D104" s="79">
        <v>88.9</v>
      </c>
      <c r="E104" s="57"/>
    </row>
    <row r="105" spans="1:5">
      <c r="A105" s="79"/>
      <c r="B105" s="79" t="s">
        <v>16</v>
      </c>
      <c r="C105" s="79">
        <v>54</v>
      </c>
      <c r="D105" s="79">
        <v>100</v>
      </c>
      <c r="E105" s="57"/>
    </row>
    <row r="106" spans="1:5">
      <c r="A106" s="79"/>
      <c r="B106" s="79"/>
      <c r="C106" s="79"/>
      <c r="D106" s="79"/>
      <c r="E106" s="57"/>
    </row>
    <row r="107" spans="1:5">
      <c r="A107" s="79"/>
      <c r="B107" s="79"/>
      <c r="C107" s="79"/>
      <c r="D107" s="79"/>
      <c r="E107" s="57"/>
    </row>
    <row r="108" spans="1:5">
      <c r="A108" s="111" t="s">
        <v>30</v>
      </c>
      <c r="B108" s="112"/>
      <c r="C108" s="112"/>
      <c r="D108" s="112"/>
      <c r="E108" s="57"/>
    </row>
    <row r="109" spans="1:5">
      <c r="A109" s="113"/>
      <c r="B109" s="114"/>
      <c r="C109" s="114"/>
      <c r="D109" s="114"/>
      <c r="E109" s="57"/>
    </row>
    <row r="110" spans="1:5">
      <c r="A110" s="79"/>
      <c r="B110" s="79"/>
      <c r="C110" s="79" t="s">
        <v>9</v>
      </c>
      <c r="D110" s="80" t="s">
        <v>10</v>
      </c>
      <c r="E110" s="57"/>
    </row>
    <row r="111" spans="1:5">
      <c r="A111" s="79" t="s">
        <v>13</v>
      </c>
      <c r="B111" s="79" t="s">
        <v>14</v>
      </c>
      <c r="C111" s="79">
        <v>2</v>
      </c>
      <c r="D111" s="80">
        <v>3.7</v>
      </c>
      <c r="E111" s="57"/>
    </row>
    <row r="112" spans="1:5">
      <c r="A112" s="79"/>
      <c r="B112" s="79" t="s">
        <v>15</v>
      </c>
      <c r="C112" s="79">
        <v>52</v>
      </c>
      <c r="D112" s="80">
        <v>96.3</v>
      </c>
      <c r="E112" s="57"/>
    </row>
    <row r="113" spans="1:5">
      <c r="A113" s="79"/>
      <c r="B113" s="79" t="s">
        <v>16</v>
      </c>
      <c r="C113" s="79">
        <v>54</v>
      </c>
      <c r="D113" s="80">
        <v>100</v>
      </c>
      <c r="E113" s="57"/>
    </row>
    <row r="114" spans="1:5">
      <c r="E114" s="52"/>
    </row>
    <row r="115" spans="1:5">
      <c r="A115" s="115" t="s">
        <v>31</v>
      </c>
      <c r="B115" s="115"/>
      <c r="C115" s="115"/>
      <c r="D115" s="115"/>
      <c r="E115" s="52"/>
    </row>
    <row r="116" spans="1:5">
      <c r="A116" s="115"/>
      <c r="B116" s="115"/>
      <c r="C116" s="115"/>
      <c r="D116" s="115"/>
      <c r="E116" s="52"/>
    </row>
    <row r="117" spans="1:5">
      <c r="A117" s="115"/>
      <c r="B117" s="115"/>
      <c r="C117" s="115"/>
      <c r="D117" s="115"/>
      <c r="E117" s="52"/>
    </row>
    <row r="118" spans="1:5">
      <c r="A118" s="1"/>
      <c r="B118" s="1"/>
      <c r="C118" s="1" t="s">
        <v>9</v>
      </c>
      <c r="D118" s="1" t="s">
        <v>10</v>
      </c>
      <c r="E118" s="52"/>
    </row>
    <row r="119" spans="1:5">
      <c r="A119" s="1" t="s">
        <v>13</v>
      </c>
      <c r="B119" s="1" t="s">
        <v>14</v>
      </c>
      <c r="C119" s="1">
        <v>1</v>
      </c>
      <c r="D119" s="1">
        <v>1.9</v>
      </c>
      <c r="E119" s="52"/>
    </row>
    <row r="120" spans="1:5">
      <c r="A120" s="1"/>
      <c r="B120" s="1" t="s">
        <v>15</v>
      </c>
      <c r="C120" s="1">
        <v>43</v>
      </c>
      <c r="D120" s="1">
        <v>79.599999999999994</v>
      </c>
      <c r="E120" s="52"/>
    </row>
    <row r="121" spans="1:5">
      <c r="A121" s="1"/>
      <c r="B121" s="1" t="s">
        <v>24</v>
      </c>
      <c r="C121" s="1">
        <v>10</v>
      </c>
      <c r="D121" s="1">
        <v>18.5</v>
      </c>
      <c r="E121" s="52"/>
    </row>
    <row r="122" spans="1:5">
      <c r="A122" s="1"/>
      <c r="B122" s="1" t="s">
        <v>16</v>
      </c>
      <c r="C122" s="1">
        <v>54</v>
      </c>
      <c r="D122" s="1">
        <v>100</v>
      </c>
      <c r="E122" s="52"/>
    </row>
    <row r="123" spans="1:5">
      <c r="E123" s="52"/>
    </row>
    <row r="124" spans="1:5">
      <c r="E124" s="52"/>
    </row>
    <row r="125" spans="1:5">
      <c r="E125" s="52"/>
    </row>
    <row r="126" spans="1:5">
      <c r="E126" s="52"/>
    </row>
    <row r="127" spans="1:5">
      <c r="E127" s="52"/>
    </row>
    <row r="128" spans="1:5">
      <c r="E128" s="52"/>
    </row>
    <row r="129" spans="5:5">
      <c r="E129" s="52"/>
    </row>
    <row r="130" spans="5:5">
      <c r="E130" s="52"/>
    </row>
    <row r="131" spans="5:5">
      <c r="E131" s="52"/>
    </row>
    <row r="132" spans="5:5">
      <c r="E132" s="52"/>
    </row>
    <row r="133" spans="5:5">
      <c r="E133" s="52"/>
    </row>
    <row r="134" spans="5:5">
      <c r="E134" s="52"/>
    </row>
    <row r="135" spans="5:5">
      <c r="E135" s="52"/>
    </row>
    <row r="136" spans="5:5">
      <c r="E136" s="52"/>
    </row>
    <row r="137" spans="5:5">
      <c r="E137" s="52"/>
    </row>
    <row r="138" spans="5:5">
      <c r="E138" s="52"/>
    </row>
    <row r="139" spans="5:5">
      <c r="E139" s="52"/>
    </row>
    <row r="140" spans="5:5">
      <c r="E140" s="52"/>
    </row>
    <row r="141" spans="5:5">
      <c r="E141" s="52"/>
    </row>
    <row r="142" spans="5:5">
      <c r="E142" s="52"/>
    </row>
    <row r="143" spans="5:5">
      <c r="E143" s="52"/>
    </row>
    <row r="144" spans="5:5">
      <c r="E144" s="52"/>
    </row>
    <row r="145" spans="5:5">
      <c r="E145" s="52"/>
    </row>
    <row r="146" spans="5:5">
      <c r="E146" s="52"/>
    </row>
    <row r="147" spans="5:5">
      <c r="E147" s="52"/>
    </row>
    <row r="148" spans="5:5">
      <c r="E148" s="52"/>
    </row>
    <row r="149" spans="5:5">
      <c r="E149" s="52"/>
    </row>
    <row r="150" spans="5:5">
      <c r="E150" s="52"/>
    </row>
    <row r="151" spans="5:5">
      <c r="E151" s="52"/>
    </row>
    <row r="152" spans="5:5">
      <c r="E152" s="52"/>
    </row>
    <row r="153" spans="5:5">
      <c r="E153" s="52"/>
    </row>
    <row r="154" spans="5:5">
      <c r="E154" s="52"/>
    </row>
    <row r="155" spans="5:5">
      <c r="E155" s="52"/>
    </row>
    <row r="156" spans="5:5">
      <c r="E156" s="52"/>
    </row>
    <row r="157" spans="5:5">
      <c r="E157" s="52"/>
    </row>
    <row r="158" spans="5:5">
      <c r="E158" s="52"/>
    </row>
    <row r="159" spans="5:5">
      <c r="E159" s="52"/>
    </row>
    <row r="160" spans="5:5">
      <c r="E160" s="52"/>
    </row>
    <row r="161" spans="5:5">
      <c r="E161" s="52"/>
    </row>
    <row r="162" spans="5:5">
      <c r="E162" s="52"/>
    </row>
    <row r="163" spans="5:5">
      <c r="E163" s="52"/>
    </row>
    <row r="164" spans="5:5">
      <c r="E164" s="52"/>
    </row>
    <row r="165" spans="5:5">
      <c r="E165" s="52"/>
    </row>
    <row r="166" spans="5:5">
      <c r="E166" s="52"/>
    </row>
    <row r="167" spans="5:5">
      <c r="E167" s="52"/>
    </row>
    <row r="168" spans="5:5">
      <c r="E168" s="52"/>
    </row>
    <row r="169" spans="5:5">
      <c r="E169" s="52"/>
    </row>
    <row r="170" spans="5:5">
      <c r="E170" s="52"/>
    </row>
    <row r="171" spans="5:5">
      <c r="E171" s="52"/>
    </row>
    <row r="172" spans="5:5">
      <c r="E172" s="52"/>
    </row>
    <row r="173" spans="5:5">
      <c r="E173" s="52"/>
    </row>
    <row r="174" spans="5:5">
      <c r="E174" s="52"/>
    </row>
    <row r="175" spans="5:5">
      <c r="E175" s="52"/>
    </row>
    <row r="176" spans="5:5">
      <c r="E176" s="52"/>
    </row>
    <row r="177" spans="5:5">
      <c r="E177" s="52"/>
    </row>
    <row r="178" spans="5:5">
      <c r="E178" s="52"/>
    </row>
    <row r="179" spans="5:5">
      <c r="E179" s="52"/>
    </row>
  </sheetData>
  <mergeCells count="57">
    <mergeCell ref="AB18:AJ19"/>
    <mergeCell ref="G25:O26"/>
    <mergeCell ref="N18:N19"/>
    <mergeCell ref="G20:G21"/>
    <mergeCell ref="N20:N21"/>
    <mergeCell ref="G18:G19"/>
    <mergeCell ref="V64:W64"/>
    <mergeCell ref="V65:W65"/>
    <mergeCell ref="Q67:S67"/>
    <mergeCell ref="F1:N1"/>
    <mergeCell ref="A4:D5"/>
    <mergeCell ref="Q18:Y19"/>
    <mergeCell ref="G8:G10"/>
    <mergeCell ref="N8:N10"/>
    <mergeCell ref="G11:G14"/>
    <mergeCell ref="N11:N14"/>
    <mergeCell ref="G16:G17"/>
    <mergeCell ref="N16:N17"/>
    <mergeCell ref="O8:O10"/>
    <mergeCell ref="A28:D29"/>
    <mergeCell ref="A36:D37"/>
    <mergeCell ref="A44:D45"/>
    <mergeCell ref="V49:X49"/>
    <mergeCell ref="Q73:S73"/>
    <mergeCell ref="U73:W73"/>
    <mergeCell ref="Q55:S55"/>
    <mergeCell ref="V55:Y55"/>
    <mergeCell ref="V56:W56"/>
    <mergeCell ref="V57:W57"/>
    <mergeCell ref="V58:W58"/>
    <mergeCell ref="V59:W59"/>
    <mergeCell ref="V60:W60"/>
    <mergeCell ref="V61:W61"/>
    <mergeCell ref="V62:W62"/>
    <mergeCell ref="V63:W63"/>
    <mergeCell ref="O11:O14"/>
    <mergeCell ref="O16:O17"/>
    <mergeCell ref="O18:O19"/>
    <mergeCell ref="O20:O21"/>
    <mergeCell ref="A6:D6"/>
    <mergeCell ref="A21:D22"/>
    <mergeCell ref="A108:D109"/>
    <mergeCell ref="A115:D117"/>
    <mergeCell ref="A13:D14"/>
    <mergeCell ref="G28:K29"/>
    <mergeCell ref="G37:J37"/>
    <mergeCell ref="G42:J43"/>
    <mergeCell ref="G51:I52"/>
    <mergeCell ref="G59:I60"/>
    <mergeCell ref="G67:I68"/>
    <mergeCell ref="A68:D69"/>
    <mergeCell ref="A76:D77"/>
    <mergeCell ref="A84:D85"/>
    <mergeCell ref="A92:D93"/>
    <mergeCell ref="A100:D101"/>
    <mergeCell ref="A51:D52"/>
    <mergeCell ref="A60:D61"/>
  </mergeCells>
  <phoneticPr fontId="14" type="noConversion"/>
  <dataValidations count="2">
    <dataValidation type="list" allowBlank="1" showInputMessage="1" showErrorMessage="1" promptTitle="Clique para atribuir escala" sqref="O8:O10">
      <formula1>#REF!</formula1>
    </dataValidation>
    <dataValidation type="list" allowBlank="1" showInputMessage="1" showErrorMessage="1" sqref="O11:O22 S8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6"/>
  <sheetViews>
    <sheetView topLeftCell="B1" zoomScale="60" zoomScaleNormal="60" workbookViewId="0">
      <selection activeCell="I10" sqref="I10:I12"/>
    </sheetView>
  </sheetViews>
  <sheetFormatPr defaultRowHeight="15"/>
  <cols>
    <col min="1" max="1" width="27.28515625" customWidth="1"/>
    <col min="2" max="2" width="24.5703125" customWidth="1"/>
    <col min="3" max="3" width="22.140625" customWidth="1"/>
    <col min="4" max="4" width="16.7109375" customWidth="1"/>
    <col min="10" max="10" width="11.5703125" customWidth="1"/>
    <col min="11" max="11" width="12.5703125" customWidth="1"/>
    <col min="12" max="12" width="11.140625" customWidth="1"/>
    <col min="13" max="13" width="10.5703125" customWidth="1"/>
    <col min="14" max="14" width="17" customWidth="1"/>
    <col min="15" max="15" width="13.85546875" customWidth="1"/>
    <col min="16" max="16" width="11.85546875" customWidth="1"/>
    <col min="17" max="17" width="24.28515625" customWidth="1"/>
    <col min="19" max="19" width="24" customWidth="1"/>
    <col min="21" max="21" width="26.85546875" customWidth="1"/>
  </cols>
  <sheetData>
    <row r="1" spans="1:21" ht="72.7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214</v>
      </c>
      <c r="G1" s="125"/>
      <c r="H1" s="125"/>
      <c r="I1" s="125"/>
      <c r="J1" s="125"/>
      <c r="K1" s="125"/>
      <c r="L1" s="125"/>
      <c r="M1" s="125"/>
      <c r="N1" s="125"/>
    </row>
    <row r="2" spans="1:21">
      <c r="A2" s="31" t="s">
        <v>42</v>
      </c>
      <c r="B2" s="22">
        <v>81</v>
      </c>
      <c r="C2" s="23">
        <v>111</v>
      </c>
      <c r="D2" s="24">
        <f t="shared" ref="D2" si="0">B2*100/C2</f>
        <v>72.972972972972968</v>
      </c>
      <c r="M2" s="63"/>
    </row>
    <row r="3" spans="1:21">
      <c r="M3" s="63"/>
    </row>
    <row r="4" spans="1:21" ht="15" customHeight="1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1">
      <c r="A5" s="136"/>
      <c r="B5" s="136"/>
      <c r="C5" s="136"/>
      <c r="D5" s="136"/>
      <c r="E5" s="136"/>
      <c r="F5" s="136"/>
      <c r="G5" s="136"/>
      <c r="M5" s="63"/>
    </row>
    <row r="6" spans="1:21">
      <c r="A6" s="90"/>
      <c r="B6" s="90"/>
      <c r="C6" s="90"/>
      <c r="D6" s="90"/>
      <c r="E6" s="81"/>
      <c r="F6" s="91"/>
      <c r="M6" s="63"/>
    </row>
    <row r="7" spans="1:21">
      <c r="A7" s="137" t="s">
        <v>8</v>
      </c>
      <c r="B7" s="137"/>
      <c r="C7" s="137"/>
      <c r="D7" s="137"/>
      <c r="E7" s="137"/>
      <c r="F7" s="137"/>
      <c r="G7" s="137"/>
      <c r="M7" s="63"/>
    </row>
    <row r="8" spans="1:21">
      <c r="A8" s="137"/>
      <c r="B8" s="137"/>
      <c r="C8" s="137"/>
      <c r="D8" s="137"/>
      <c r="E8" s="137"/>
      <c r="F8" s="137"/>
      <c r="G8" s="137"/>
    </row>
    <row r="9" spans="1:21" ht="42.75" customHeight="1">
      <c r="C9" t="s">
        <v>9</v>
      </c>
      <c r="D9" t="s">
        <v>10</v>
      </c>
      <c r="I9" s="62" t="s">
        <v>0</v>
      </c>
      <c r="J9" s="6" t="s">
        <v>32</v>
      </c>
      <c r="K9" s="6" t="s">
        <v>15</v>
      </c>
      <c r="L9" s="6" t="s">
        <v>14</v>
      </c>
      <c r="M9" s="6" t="s">
        <v>33</v>
      </c>
      <c r="N9" s="6" t="s">
        <v>34</v>
      </c>
      <c r="O9" s="7" t="s">
        <v>35</v>
      </c>
      <c r="P9" s="7" t="s">
        <v>36</v>
      </c>
      <c r="Q9" s="6" t="s">
        <v>79</v>
      </c>
      <c r="S9" s="5" t="s">
        <v>80</v>
      </c>
      <c r="T9" s="59" t="s">
        <v>82</v>
      </c>
      <c r="U9" s="65" t="s">
        <v>79</v>
      </c>
    </row>
    <row r="10" spans="1:21" ht="32.25" customHeight="1">
      <c r="A10" t="s">
        <v>13</v>
      </c>
      <c r="B10" t="s">
        <v>14</v>
      </c>
      <c r="C10">
        <v>26</v>
      </c>
      <c r="D10">
        <v>32.1</v>
      </c>
      <c r="I10" s="133" t="s">
        <v>1</v>
      </c>
      <c r="J10" s="4">
        <v>75</v>
      </c>
      <c r="K10" s="11">
        <f>C11</f>
        <v>55</v>
      </c>
      <c r="L10" s="11">
        <f>C10</f>
        <v>26</v>
      </c>
      <c r="M10" s="11">
        <f>0</f>
        <v>0</v>
      </c>
      <c r="N10" s="11">
        <f>C12</f>
        <v>81</v>
      </c>
      <c r="O10" s="60">
        <f>(N10-(M10+L10))/N10</f>
        <v>0.67901234567901236</v>
      </c>
      <c r="P10" s="132">
        <f>(O10+O11+O12)/3</f>
        <v>0.67901234567901236</v>
      </c>
      <c r="Q10" s="117" t="s">
        <v>76</v>
      </c>
      <c r="S10" s="4" t="s">
        <v>81</v>
      </c>
      <c r="T10" s="59">
        <f>(O10+O11+O12+O13+O14+O15+O16+O17+O18+O19+O20+O21+O22+O23+O24)/15</f>
        <v>0.69958847736625518</v>
      </c>
      <c r="U10" s="4" t="s">
        <v>77</v>
      </c>
    </row>
    <row r="11" spans="1:21">
      <c r="B11" t="s">
        <v>15</v>
      </c>
      <c r="C11">
        <v>55</v>
      </c>
      <c r="D11">
        <v>67.900000000000006</v>
      </c>
      <c r="I11" s="133"/>
      <c r="J11" s="4">
        <v>76</v>
      </c>
      <c r="K11" s="11">
        <f>C19</f>
        <v>55</v>
      </c>
      <c r="L11" s="11">
        <f>C18</f>
        <v>26</v>
      </c>
      <c r="M11" s="11">
        <f>0</f>
        <v>0</v>
      </c>
      <c r="N11" s="11">
        <f>C20</f>
        <v>81</v>
      </c>
      <c r="O11" s="60">
        <f t="shared" ref="O11:O24" si="1">(N11-(M11+L11))/N11</f>
        <v>0.67901234567901236</v>
      </c>
      <c r="P11" s="132"/>
      <c r="Q11" s="118"/>
    </row>
    <row r="12" spans="1:21">
      <c r="B12" t="s">
        <v>16</v>
      </c>
      <c r="C12">
        <v>81</v>
      </c>
      <c r="D12">
        <v>100</v>
      </c>
      <c r="I12" s="133"/>
      <c r="J12" s="4">
        <v>77</v>
      </c>
      <c r="K12" s="11">
        <f>C27</f>
        <v>55</v>
      </c>
      <c r="L12" s="11">
        <f>C26</f>
        <v>26</v>
      </c>
      <c r="M12" s="11">
        <f>0</f>
        <v>0</v>
      </c>
      <c r="N12" s="11">
        <f>C28</f>
        <v>81</v>
      </c>
      <c r="O12" s="60">
        <f t="shared" si="1"/>
        <v>0.67901234567901236</v>
      </c>
      <c r="P12" s="132"/>
      <c r="Q12" s="119"/>
    </row>
    <row r="13" spans="1:21">
      <c r="I13" s="133" t="s">
        <v>2</v>
      </c>
      <c r="J13" s="4">
        <v>63</v>
      </c>
      <c r="K13" s="11">
        <f>C35</f>
        <v>40</v>
      </c>
      <c r="L13" s="11">
        <f>C34</f>
        <v>41</v>
      </c>
      <c r="M13" s="11">
        <f>0</f>
        <v>0</v>
      </c>
      <c r="N13" s="11">
        <f>C36</f>
        <v>81</v>
      </c>
      <c r="O13" s="60">
        <f t="shared" si="1"/>
        <v>0.49382716049382713</v>
      </c>
      <c r="P13" s="132">
        <f>(O13+O14+O15+O16)/4</f>
        <v>0.65740740740740733</v>
      </c>
      <c r="Q13" s="117" t="s">
        <v>76</v>
      </c>
    </row>
    <row r="14" spans="1:21">
      <c r="I14" s="133"/>
      <c r="J14" s="4">
        <v>64</v>
      </c>
      <c r="K14" s="11">
        <f>C43</f>
        <v>35</v>
      </c>
      <c r="L14" s="11">
        <f>C42</f>
        <v>46</v>
      </c>
      <c r="M14" s="11">
        <f>0</f>
        <v>0</v>
      </c>
      <c r="N14" s="11">
        <f>C44</f>
        <v>81</v>
      </c>
      <c r="O14" s="60">
        <f t="shared" si="1"/>
        <v>0.43209876543209874</v>
      </c>
      <c r="P14" s="132"/>
      <c r="Q14" s="118"/>
      <c r="S14" s="8"/>
    </row>
    <row r="15" spans="1:21" ht="15.75">
      <c r="A15" s="134" t="s">
        <v>17</v>
      </c>
      <c r="B15" s="134"/>
      <c r="C15" s="134"/>
      <c r="D15" s="134"/>
      <c r="E15" s="134"/>
      <c r="F15" s="134"/>
      <c r="G15" s="134"/>
      <c r="I15" s="133"/>
      <c r="J15" s="4">
        <v>911</v>
      </c>
      <c r="K15" s="11">
        <f>C51</f>
        <v>76</v>
      </c>
      <c r="L15" s="11">
        <f>C50</f>
        <v>5</v>
      </c>
      <c r="M15" s="11">
        <f>0</f>
        <v>0</v>
      </c>
      <c r="N15" s="11">
        <f>C52</f>
        <v>81</v>
      </c>
      <c r="O15" s="60">
        <f t="shared" si="1"/>
        <v>0.93827160493827155</v>
      </c>
      <c r="P15" s="132"/>
      <c r="Q15" s="118"/>
      <c r="S15" s="9" t="s">
        <v>38</v>
      </c>
    </row>
    <row r="16" spans="1:21">
      <c r="A16" s="134"/>
      <c r="B16" s="134"/>
      <c r="C16" s="134"/>
      <c r="D16" s="134"/>
      <c r="E16" s="134"/>
      <c r="F16" s="134"/>
      <c r="G16" s="134"/>
      <c r="I16" s="133"/>
      <c r="J16" s="4">
        <v>93</v>
      </c>
      <c r="K16" s="11">
        <f>C59</f>
        <v>62</v>
      </c>
      <c r="L16" s="11">
        <f>C58</f>
        <v>19</v>
      </c>
      <c r="M16" s="11">
        <f>0</f>
        <v>0</v>
      </c>
      <c r="N16" s="11">
        <f>C60</f>
        <v>81</v>
      </c>
      <c r="O16" s="60">
        <f t="shared" si="1"/>
        <v>0.76543209876543206</v>
      </c>
      <c r="P16" s="132"/>
      <c r="Q16" s="119"/>
      <c r="S16" s="131" t="s">
        <v>296</v>
      </c>
      <c r="T16" s="131"/>
      <c r="U16" s="131"/>
    </row>
    <row r="17" spans="1:21">
      <c r="C17" t="s">
        <v>9</v>
      </c>
      <c r="D17" t="s">
        <v>10</v>
      </c>
      <c r="I17" s="19" t="s">
        <v>3</v>
      </c>
      <c r="J17" s="4">
        <v>1072</v>
      </c>
      <c r="K17" s="11">
        <f>C83</f>
        <v>9</v>
      </c>
      <c r="L17" s="11">
        <f>C82</f>
        <v>72</v>
      </c>
      <c r="M17" s="11">
        <f>C84</f>
        <v>0</v>
      </c>
      <c r="N17" s="11">
        <f>C85</f>
        <v>81</v>
      </c>
      <c r="O17" s="60">
        <f t="shared" si="1"/>
        <v>0.1111111111111111</v>
      </c>
      <c r="P17" s="20">
        <f>O17</f>
        <v>0.1111111111111111</v>
      </c>
      <c r="Q17" s="11" t="s">
        <v>75</v>
      </c>
      <c r="S17" s="131"/>
      <c r="T17" s="131"/>
      <c r="U17" s="131"/>
    </row>
    <row r="18" spans="1:21">
      <c r="A18" t="s">
        <v>13</v>
      </c>
      <c r="B18" t="s">
        <v>14</v>
      </c>
      <c r="C18">
        <v>26</v>
      </c>
      <c r="D18">
        <v>32.1</v>
      </c>
      <c r="I18" s="133" t="s">
        <v>4</v>
      </c>
      <c r="J18" s="4">
        <v>102</v>
      </c>
      <c r="K18" s="11">
        <f>C67</f>
        <v>73</v>
      </c>
      <c r="L18" s="11">
        <f>C66</f>
        <v>8</v>
      </c>
      <c r="M18" s="11">
        <f>0</f>
        <v>0</v>
      </c>
      <c r="N18" s="11">
        <f>C68</f>
        <v>81</v>
      </c>
      <c r="O18" s="60">
        <f t="shared" si="1"/>
        <v>0.90123456790123457</v>
      </c>
      <c r="P18" s="132">
        <f>(O18+O19)/2</f>
        <v>0.84567901234567899</v>
      </c>
      <c r="Q18" s="117" t="s">
        <v>77</v>
      </c>
      <c r="S18" t="s">
        <v>215</v>
      </c>
    </row>
    <row r="19" spans="1:21">
      <c r="B19" t="s">
        <v>15</v>
      </c>
      <c r="C19">
        <v>55</v>
      </c>
      <c r="D19">
        <v>67.900000000000006</v>
      </c>
      <c r="I19" s="133"/>
      <c r="J19" s="4">
        <v>103</v>
      </c>
      <c r="K19" s="11">
        <f>C75</f>
        <v>64</v>
      </c>
      <c r="L19" s="11">
        <f>C74</f>
        <v>17</v>
      </c>
      <c r="M19" s="11">
        <f>0</f>
        <v>0</v>
      </c>
      <c r="N19" s="11">
        <f>C76</f>
        <v>81</v>
      </c>
      <c r="O19" s="60">
        <f t="shared" si="1"/>
        <v>0.79012345679012341</v>
      </c>
      <c r="P19" s="132"/>
      <c r="Q19" s="119"/>
      <c r="S19" t="s">
        <v>216</v>
      </c>
    </row>
    <row r="20" spans="1:21">
      <c r="B20" t="s">
        <v>16</v>
      </c>
      <c r="C20">
        <v>81</v>
      </c>
      <c r="D20">
        <v>100</v>
      </c>
      <c r="I20" s="133" t="s">
        <v>5</v>
      </c>
      <c r="J20" s="4">
        <v>59</v>
      </c>
      <c r="K20" s="11">
        <f>C92</f>
        <v>51</v>
      </c>
      <c r="L20" s="11">
        <f>C91</f>
        <v>30</v>
      </c>
      <c r="M20" s="11">
        <f>0</f>
        <v>0</v>
      </c>
      <c r="N20" s="11">
        <f>C93</f>
        <v>81</v>
      </c>
      <c r="O20" s="60">
        <f t="shared" si="1"/>
        <v>0.62962962962962965</v>
      </c>
      <c r="P20" s="132">
        <f>(O20+O21)/2</f>
        <v>0.72222222222222221</v>
      </c>
      <c r="Q20" s="117" t="s">
        <v>77</v>
      </c>
      <c r="S20" t="s">
        <v>217</v>
      </c>
    </row>
    <row r="21" spans="1:21">
      <c r="I21" s="133"/>
      <c r="J21" s="4">
        <v>510</v>
      </c>
      <c r="K21" s="11">
        <f>C100</f>
        <v>66</v>
      </c>
      <c r="L21" s="11">
        <f>C99</f>
        <v>15</v>
      </c>
      <c r="M21" s="11">
        <f>0</f>
        <v>0</v>
      </c>
      <c r="N21" s="11">
        <f>C101</f>
        <v>81</v>
      </c>
      <c r="O21" s="60">
        <f t="shared" si="1"/>
        <v>0.81481481481481477</v>
      </c>
      <c r="P21" s="132"/>
      <c r="Q21" s="119"/>
      <c r="S21" t="s">
        <v>218</v>
      </c>
    </row>
    <row r="22" spans="1:21">
      <c r="I22" s="133" t="s">
        <v>6</v>
      </c>
      <c r="J22" s="4">
        <v>56</v>
      </c>
      <c r="K22" s="11">
        <f>C108</f>
        <v>71</v>
      </c>
      <c r="L22" s="11">
        <f>C107</f>
        <v>10</v>
      </c>
      <c r="M22" s="11">
        <f>0</f>
        <v>0</v>
      </c>
      <c r="N22" s="11">
        <f>C109</f>
        <v>81</v>
      </c>
      <c r="O22" s="60">
        <f t="shared" si="1"/>
        <v>0.87654320987654322</v>
      </c>
      <c r="P22" s="132">
        <f>(O22+O23)/2</f>
        <v>0.91358024691358031</v>
      </c>
      <c r="Q22" s="117" t="s">
        <v>78</v>
      </c>
      <c r="S22" t="s">
        <v>219</v>
      </c>
    </row>
    <row r="23" spans="1:21">
      <c r="A23" s="134" t="s">
        <v>18</v>
      </c>
      <c r="B23" s="134"/>
      <c r="C23" s="134"/>
      <c r="D23" s="134"/>
      <c r="E23" s="134"/>
      <c r="F23" s="134"/>
      <c r="G23" s="134"/>
      <c r="I23" s="133"/>
      <c r="J23" s="4">
        <v>57</v>
      </c>
      <c r="K23" s="11">
        <f>C116</f>
        <v>77</v>
      </c>
      <c r="L23" s="11">
        <f>C115</f>
        <v>4</v>
      </c>
      <c r="M23" s="11">
        <f>0</f>
        <v>0</v>
      </c>
      <c r="N23" s="11">
        <f>C117</f>
        <v>81</v>
      </c>
      <c r="O23" s="60">
        <f t="shared" si="1"/>
        <v>0.95061728395061729</v>
      </c>
      <c r="P23" s="132"/>
      <c r="Q23" s="119"/>
      <c r="S23" t="s">
        <v>220</v>
      </c>
    </row>
    <row r="24" spans="1:21" ht="30">
      <c r="A24" s="134"/>
      <c r="B24" s="134"/>
      <c r="C24" s="134"/>
      <c r="D24" s="134"/>
      <c r="E24" s="134"/>
      <c r="F24" s="134"/>
      <c r="G24" s="134"/>
      <c r="I24" s="19" t="s">
        <v>7</v>
      </c>
      <c r="J24" s="4">
        <v>86</v>
      </c>
      <c r="K24" s="11">
        <f>C124</f>
        <v>61</v>
      </c>
      <c r="L24" s="11">
        <f>C123</f>
        <v>4</v>
      </c>
      <c r="M24" s="11">
        <f>C125</f>
        <v>16</v>
      </c>
      <c r="N24" s="11">
        <f>C126</f>
        <v>81</v>
      </c>
      <c r="O24" s="60">
        <f t="shared" si="1"/>
        <v>0.75308641975308643</v>
      </c>
      <c r="P24" s="20">
        <f>O24</f>
        <v>0.75308641975308643</v>
      </c>
      <c r="Q24" s="11" t="s">
        <v>77</v>
      </c>
      <c r="S24" t="s">
        <v>221</v>
      </c>
    </row>
    <row r="25" spans="1:21">
      <c r="C25" t="s">
        <v>9</v>
      </c>
      <c r="D25" t="s">
        <v>10</v>
      </c>
      <c r="S25" t="s">
        <v>222</v>
      </c>
    </row>
    <row r="26" spans="1:21">
      <c r="A26" t="s">
        <v>13</v>
      </c>
      <c r="B26" t="s">
        <v>14</v>
      </c>
      <c r="C26">
        <v>26</v>
      </c>
      <c r="D26">
        <v>32.1</v>
      </c>
      <c r="S26" t="s">
        <v>223</v>
      </c>
    </row>
    <row r="27" spans="1:21">
      <c r="B27" t="s">
        <v>15</v>
      </c>
      <c r="C27">
        <v>55</v>
      </c>
      <c r="D27">
        <v>67.900000000000006</v>
      </c>
      <c r="I27" s="131" t="s">
        <v>297</v>
      </c>
      <c r="J27" s="131"/>
      <c r="K27" s="131"/>
      <c r="L27" s="131"/>
      <c r="S27" t="s">
        <v>224</v>
      </c>
    </row>
    <row r="28" spans="1:21">
      <c r="B28" t="s">
        <v>16</v>
      </c>
      <c r="C28">
        <v>81</v>
      </c>
      <c r="D28">
        <v>100</v>
      </c>
      <c r="I28" s="131"/>
      <c r="J28" s="131"/>
      <c r="K28" s="131"/>
      <c r="L28" s="131"/>
      <c r="S28" t="s">
        <v>225</v>
      </c>
    </row>
    <row r="29" spans="1:21">
      <c r="I29" s="1"/>
      <c r="J29" s="1"/>
      <c r="K29" s="1" t="s">
        <v>9</v>
      </c>
      <c r="L29" s="1" t="s">
        <v>10</v>
      </c>
      <c r="S29" t="s">
        <v>226</v>
      </c>
    </row>
    <row r="30" spans="1:21">
      <c r="I30" s="1" t="s">
        <v>298</v>
      </c>
      <c r="J30" s="1"/>
      <c r="K30" s="1">
        <v>3</v>
      </c>
      <c r="L30" s="1">
        <v>3.7</v>
      </c>
      <c r="S30" t="s">
        <v>227</v>
      </c>
    </row>
    <row r="31" spans="1:21">
      <c r="A31" s="134" t="s">
        <v>19</v>
      </c>
      <c r="B31" s="134"/>
      <c r="C31" s="134"/>
      <c r="D31" s="134"/>
      <c r="E31" s="134"/>
      <c r="F31" s="134"/>
      <c r="G31" s="134"/>
      <c r="I31" s="1" t="s">
        <v>299</v>
      </c>
      <c r="J31" s="1"/>
      <c r="K31" s="1">
        <v>13</v>
      </c>
      <c r="L31" s="1">
        <v>16</v>
      </c>
      <c r="S31" t="s">
        <v>228</v>
      </c>
    </row>
    <row r="32" spans="1:21">
      <c r="A32" s="134"/>
      <c r="B32" s="134"/>
      <c r="C32" s="134"/>
      <c r="D32" s="134"/>
      <c r="E32" s="134"/>
      <c r="F32" s="134"/>
      <c r="G32" s="134"/>
      <c r="I32" s="1" t="s">
        <v>300</v>
      </c>
      <c r="J32" s="1"/>
      <c r="K32" s="1">
        <v>1</v>
      </c>
      <c r="L32" s="1">
        <v>1.2</v>
      </c>
      <c r="S32" t="s">
        <v>229</v>
      </c>
    </row>
    <row r="33" spans="1:19">
      <c r="C33" t="s">
        <v>9</v>
      </c>
      <c r="D33" t="s">
        <v>10</v>
      </c>
      <c r="I33" s="1" t="s">
        <v>301</v>
      </c>
      <c r="J33" s="1"/>
      <c r="K33" s="1">
        <v>6</v>
      </c>
      <c r="L33" s="1">
        <v>7.4</v>
      </c>
      <c r="S33" t="s">
        <v>230</v>
      </c>
    </row>
    <row r="34" spans="1:19">
      <c r="A34" t="s">
        <v>13</v>
      </c>
      <c r="B34" t="s">
        <v>14</v>
      </c>
      <c r="C34">
        <v>41</v>
      </c>
      <c r="D34">
        <v>50.6</v>
      </c>
      <c r="I34" s="1" t="s">
        <v>302</v>
      </c>
      <c r="J34" s="1"/>
      <c r="K34" s="1">
        <v>4</v>
      </c>
      <c r="L34" s="1">
        <v>4.9000000000000004</v>
      </c>
      <c r="S34" t="s">
        <v>231</v>
      </c>
    </row>
    <row r="35" spans="1:19">
      <c r="B35" t="s">
        <v>15</v>
      </c>
      <c r="C35">
        <v>40</v>
      </c>
      <c r="D35">
        <v>49.4</v>
      </c>
      <c r="I35" s="1" t="s">
        <v>303</v>
      </c>
      <c r="J35" s="1"/>
      <c r="K35" s="1">
        <v>1</v>
      </c>
      <c r="L35" s="1">
        <v>1.2</v>
      </c>
      <c r="S35" t="s">
        <v>232</v>
      </c>
    </row>
    <row r="36" spans="1:19">
      <c r="B36" t="s">
        <v>16</v>
      </c>
      <c r="C36">
        <v>81</v>
      </c>
      <c r="D36">
        <v>100</v>
      </c>
      <c r="I36" s="1" t="s">
        <v>304</v>
      </c>
      <c r="J36" s="1"/>
      <c r="K36" s="1">
        <v>17</v>
      </c>
      <c r="L36" s="1">
        <v>21</v>
      </c>
      <c r="S36" t="s">
        <v>233</v>
      </c>
    </row>
    <row r="37" spans="1:19">
      <c r="I37" s="1" t="s">
        <v>305</v>
      </c>
      <c r="J37" s="1"/>
      <c r="K37" s="1">
        <v>2</v>
      </c>
      <c r="L37" s="1">
        <v>2.5</v>
      </c>
      <c r="S37" t="s">
        <v>234</v>
      </c>
    </row>
    <row r="38" spans="1:19">
      <c r="I38" s="1" t="s">
        <v>306</v>
      </c>
      <c r="J38" s="1"/>
      <c r="K38" s="1">
        <v>4</v>
      </c>
      <c r="L38" s="1">
        <v>4.9000000000000004</v>
      </c>
      <c r="S38" t="s">
        <v>235</v>
      </c>
    </row>
    <row r="39" spans="1:19">
      <c r="A39" s="134" t="s">
        <v>20</v>
      </c>
      <c r="B39" s="134"/>
      <c r="C39" s="134"/>
      <c r="D39" s="134"/>
      <c r="E39" s="134"/>
      <c r="F39" s="134"/>
      <c r="G39" s="134"/>
      <c r="I39" s="1" t="s">
        <v>307</v>
      </c>
      <c r="J39" s="1"/>
      <c r="K39" s="1">
        <v>9</v>
      </c>
      <c r="L39" s="1">
        <v>11.1</v>
      </c>
      <c r="S39" t="s">
        <v>236</v>
      </c>
    </row>
    <row r="40" spans="1:19">
      <c r="A40" s="134"/>
      <c r="B40" s="134"/>
      <c r="C40" s="134"/>
      <c r="D40" s="134"/>
      <c r="E40" s="134"/>
      <c r="F40" s="134"/>
      <c r="G40" s="134"/>
      <c r="I40" s="1" t="s">
        <v>308</v>
      </c>
      <c r="J40" s="1"/>
      <c r="K40" s="1">
        <v>10</v>
      </c>
      <c r="L40" s="1">
        <v>12.3</v>
      </c>
      <c r="S40" t="s">
        <v>237</v>
      </c>
    </row>
    <row r="41" spans="1:19">
      <c r="C41" t="s">
        <v>9</v>
      </c>
      <c r="D41" t="s">
        <v>10</v>
      </c>
      <c r="I41" s="1" t="s">
        <v>309</v>
      </c>
      <c r="J41" s="1"/>
      <c r="K41" s="1">
        <v>3</v>
      </c>
      <c r="L41" s="1">
        <v>3.7</v>
      </c>
      <c r="S41" t="s">
        <v>238</v>
      </c>
    </row>
    <row r="42" spans="1:19">
      <c r="A42" t="s">
        <v>13</v>
      </c>
      <c r="B42" t="s">
        <v>14</v>
      </c>
      <c r="C42">
        <v>46</v>
      </c>
      <c r="D42">
        <v>56.8</v>
      </c>
      <c r="I42" s="1" t="s">
        <v>310</v>
      </c>
      <c r="J42" s="1"/>
      <c r="K42" s="1">
        <v>7</v>
      </c>
      <c r="L42" s="1">
        <v>8.6</v>
      </c>
      <c r="S42" t="s">
        <v>239</v>
      </c>
    </row>
    <row r="43" spans="1:19">
      <c r="B43" t="s">
        <v>15</v>
      </c>
      <c r="C43">
        <v>35</v>
      </c>
      <c r="D43">
        <v>43.2</v>
      </c>
      <c r="I43" s="1" t="s">
        <v>311</v>
      </c>
      <c r="J43" s="1"/>
      <c r="K43" s="1">
        <v>1</v>
      </c>
      <c r="L43" s="1">
        <v>1.2</v>
      </c>
      <c r="S43" t="s">
        <v>240</v>
      </c>
    </row>
    <row r="44" spans="1:19">
      <c r="B44" t="s">
        <v>16</v>
      </c>
      <c r="C44">
        <v>81</v>
      </c>
      <c r="D44">
        <v>100</v>
      </c>
      <c r="I44" s="1" t="s">
        <v>16</v>
      </c>
      <c r="J44" s="1"/>
      <c r="K44" s="1">
        <v>81</v>
      </c>
      <c r="L44" s="1">
        <v>100</v>
      </c>
      <c r="S44" t="s">
        <v>241</v>
      </c>
    </row>
    <row r="45" spans="1:19">
      <c r="S45" t="s">
        <v>242</v>
      </c>
    </row>
    <row r="46" spans="1:19">
      <c r="S46" t="s">
        <v>243</v>
      </c>
    </row>
    <row r="47" spans="1:19">
      <c r="A47" s="134" t="s">
        <v>21</v>
      </c>
      <c r="B47" s="134"/>
      <c r="C47" s="134"/>
      <c r="D47" s="134"/>
      <c r="E47" s="134"/>
      <c r="F47" s="134"/>
      <c r="G47" s="134"/>
      <c r="S47" t="s">
        <v>244</v>
      </c>
    </row>
    <row r="48" spans="1:19">
      <c r="A48" s="134"/>
      <c r="B48" s="134"/>
      <c r="C48" s="134"/>
      <c r="D48" s="134"/>
      <c r="E48" s="134"/>
      <c r="F48" s="134"/>
      <c r="G48" s="134"/>
      <c r="I48" s="135" t="s">
        <v>122</v>
      </c>
      <c r="J48" s="135"/>
      <c r="K48" s="135"/>
      <c r="L48" s="135"/>
      <c r="S48" t="s">
        <v>245</v>
      </c>
    </row>
    <row r="49" spans="1:19">
      <c r="C49" t="s">
        <v>9</v>
      </c>
      <c r="D49" t="s">
        <v>10</v>
      </c>
      <c r="I49" s="135"/>
      <c r="J49" s="135"/>
      <c r="K49" s="135"/>
      <c r="L49" s="135"/>
      <c r="S49" t="s">
        <v>246</v>
      </c>
    </row>
    <row r="50" spans="1:19">
      <c r="A50" t="s">
        <v>13</v>
      </c>
      <c r="B50" t="s">
        <v>14</v>
      </c>
      <c r="C50">
        <v>5</v>
      </c>
      <c r="D50">
        <v>6.2</v>
      </c>
      <c r="J50" t="s">
        <v>9</v>
      </c>
      <c r="K50" t="s">
        <v>10</v>
      </c>
      <c r="S50" t="s">
        <v>247</v>
      </c>
    </row>
    <row r="51" spans="1:19">
      <c r="B51" t="s">
        <v>15</v>
      </c>
      <c r="C51">
        <v>76</v>
      </c>
      <c r="D51">
        <v>93.8</v>
      </c>
      <c r="I51" t="s">
        <v>126</v>
      </c>
      <c r="J51">
        <v>68</v>
      </c>
      <c r="K51">
        <v>84</v>
      </c>
      <c r="S51" t="s">
        <v>248</v>
      </c>
    </row>
    <row r="52" spans="1:19">
      <c r="B52" t="s">
        <v>16</v>
      </c>
      <c r="C52">
        <v>81</v>
      </c>
      <c r="D52">
        <v>100</v>
      </c>
      <c r="I52" t="s">
        <v>128</v>
      </c>
      <c r="J52">
        <v>13</v>
      </c>
      <c r="K52">
        <v>16</v>
      </c>
      <c r="S52" t="s">
        <v>249</v>
      </c>
    </row>
    <row r="53" spans="1:19">
      <c r="I53" t="s">
        <v>16</v>
      </c>
      <c r="J53">
        <v>81</v>
      </c>
      <c r="K53">
        <v>100</v>
      </c>
      <c r="S53" t="s">
        <v>250</v>
      </c>
    </row>
    <row r="54" spans="1:19">
      <c r="S54" t="s">
        <v>251</v>
      </c>
    </row>
    <row r="55" spans="1:19">
      <c r="A55" s="134" t="s">
        <v>22</v>
      </c>
      <c r="B55" s="134"/>
      <c r="C55" s="134"/>
      <c r="D55" s="134"/>
      <c r="E55" s="134"/>
      <c r="F55" s="134"/>
      <c r="G55" s="134"/>
      <c r="S55" t="s">
        <v>252</v>
      </c>
    </row>
    <row r="56" spans="1:19">
      <c r="A56" s="134"/>
      <c r="B56" s="134"/>
      <c r="C56" s="134"/>
      <c r="D56" s="134"/>
      <c r="E56" s="134"/>
      <c r="F56" s="134"/>
      <c r="G56" s="134"/>
      <c r="I56" s="136" t="s">
        <v>123</v>
      </c>
      <c r="J56" s="136"/>
      <c r="K56" s="136"/>
      <c r="L56" s="136"/>
      <c r="S56" t="s">
        <v>253</v>
      </c>
    </row>
    <row r="57" spans="1:19">
      <c r="C57" t="s">
        <v>9</v>
      </c>
      <c r="D57" t="s">
        <v>10</v>
      </c>
      <c r="I57" s="136"/>
      <c r="J57" s="136"/>
      <c r="K57" s="136"/>
      <c r="L57" s="136"/>
      <c r="S57" t="s">
        <v>254</v>
      </c>
    </row>
    <row r="58" spans="1:19">
      <c r="A58" t="s">
        <v>13</v>
      </c>
      <c r="B58" t="s">
        <v>14</v>
      </c>
      <c r="C58">
        <v>19</v>
      </c>
      <c r="D58">
        <v>23.5</v>
      </c>
      <c r="J58" t="s">
        <v>9</v>
      </c>
      <c r="K58" t="s">
        <v>10</v>
      </c>
      <c r="S58" t="s">
        <v>255</v>
      </c>
    </row>
    <row r="59" spans="1:19">
      <c r="B59" t="s">
        <v>15</v>
      </c>
      <c r="C59">
        <v>62</v>
      </c>
      <c r="D59">
        <v>76.5</v>
      </c>
      <c r="I59" t="s">
        <v>127</v>
      </c>
      <c r="J59">
        <v>77</v>
      </c>
      <c r="K59">
        <v>95.1</v>
      </c>
      <c r="S59" t="s">
        <v>256</v>
      </c>
    </row>
    <row r="60" spans="1:19">
      <c r="B60" t="s">
        <v>16</v>
      </c>
      <c r="C60">
        <v>81</v>
      </c>
      <c r="D60">
        <v>100</v>
      </c>
      <c r="I60" t="s">
        <v>129</v>
      </c>
      <c r="J60">
        <v>1</v>
      </c>
      <c r="K60">
        <v>1.2</v>
      </c>
      <c r="S60" t="s">
        <v>257</v>
      </c>
    </row>
    <row r="61" spans="1:19">
      <c r="I61" t="s">
        <v>312</v>
      </c>
      <c r="J61">
        <v>3</v>
      </c>
      <c r="K61">
        <v>3.7</v>
      </c>
      <c r="S61" t="s">
        <v>258</v>
      </c>
    </row>
    <row r="62" spans="1:19">
      <c r="I62" t="s">
        <v>16</v>
      </c>
      <c r="J62">
        <v>81</v>
      </c>
      <c r="K62">
        <v>100</v>
      </c>
      <c r="S62" t="s">
        <v>259</v>
      </c>
    </row>
    <row r="63" spans="1:19">
      <c r="A63" s="134" t="s">
        <v>25</v>
      </c>
      <c r="B63" s="134"/>
      <c r="C63" s="134"/>
      <c r="D63" s="134"/>
      <c r="E63" s="134"/>
      <c r="F63" s="134"/>
      <c r="G63" s="134"/>
      <c r="S63" t="s">
        <v>260</v>
      </c>
    </row>
    <row r="64" spans="1:19">
      <c r="A64" s="134"/>
      <c r="B64" s="134"/>
      <c r="C64" s="134"/>
      <c r="D64" s="134"/>
      <c r="E64" s="134"/>
      <c r="F64" s="134"/>
      <c r="G64" s="134"/>
      <c r="S64" t="s">
        <v>261</v>
      </c>
    </row>
    <row r="65" spans="1:19">
      <c r="C65" t="s">
        <v>9</v>
      </c>
      <c r="D65" t="s">
        <v>10</v>
      </c>
      <c r="I65" s="136" t="s">
        <v>130</v>
      </c>
      <c r="J65" s="136"/>
      <c r="K65" s="136"/>
      <c r="L65" s="136"/>
      <c r="S65" t="s">
        <v>262</v>
      </c>
    </row>
    <row r="66" spans="1:19">
      <c r="A66" t="s">
        <v>13</v>
      </c>
      <c r="B66" t="s">
        <v>14</v>
      </c>
      <c r="C66">
        <v>8</v>
      </c>
      <c r="D66">
        <v>9.9</v>
      </c>
      <c r="I66" s="136"/>
      <c r="J66" s="136"/>
      <c r="K66" s="136"/>
      <c r="L66" s="136"/>
      <c r="S66" t="s">
        <v>263</v>
      </c>
    </row>
    <row r="67" spans="1:19">
      <c r="B67" t="s">
        <v>15</v>
      </c>
      <c r="C67">
        <v>73</v>
      </c>
      <c r="D67">
        <v>90.1</v>
      </c>
      <c r="K67" t="s">
        <v>9</v>
      </c>
      <c r="L67" t="s">
        <v>10</v>
      </c>
      <c r="S67" t="s">
        <v>264</v>
      </c>
    </row>
    <row r="68" spans="1:19">
      <c r="B68" t="s">
        <v>16</v>
      </c>
      <c r="C68">
        <v>81</v>
      </c>
      <c r="D68">
        <v>100</v>
      </c>
      <c r="I68" t="s">
        <v>132</v>
      </c>
      <c r="K68">
        <v>70</v>
      </c>
      <c r="L68">
        <v>86.4</v>
      </c>
      <c r="S68" t="s">
        <v>265</v>
      </c>
    </row>
    <row r="69" spans="1:19">
      <c r="I69" t="s">
        <v>133</v>
      </c>
      <c r="K69">
        <v>7</v>
      </c>
      <c r="L69">
        <v>8.6</v>
      </c>
      <c r="S69" t="s">
        <v>266</v>
      </c>
    </row>
    <row r="70" spans="1:19">
      <c r="I70" t="s">
        <v>313</v>
      </c>
      <c r="K70">
        <v>1</v>
      </c>
      <c r="L70">
        <v>1.2</v>
      </c>
      <c r="S70" t="s">
        <v>267</v>
      </c>
    </row>
    <row r="71" spans="1:19">
      <c r="A71" s="134" t="s">
        <v>26</v>
      </c>
      <c r="B71" s="134"/>
      <c r="C71" s="134"/>
      <c r="D71" s="134"/>
      <c r="E71" s="134"/>
      <c r="F71" s="134"/>
      <c r="G71" s="134"/>
      <c r="I71" t="s">
        <v>314</v>
      </c>
      <c r="K71">
        <v>1</v>
      </c>
      <c r="L71">
        <v>1.2</v>
      </c>
      <c r="S71" t="s">
        <v>268</v>
      </c>
    </row>
    <row r="72" spans="1:19">
      <c r="A72" s="134"/>
      <c r="B72" s="134"/>
      <c r="C72" s="134"/>
      <c r="D72" s="134"/>
      <c r="E72" s="134"/>
      <c r="F72" s="134"/>
      <c r="G72" s="134"/>
      <c r="I72" t="s">
        <v>134</v>
      </c>
      <c r="K72">
        <v>1</v>
      </c>
      <c r="L72">
        <v>1.2</v>
      </c>
      <c r="S72" t="s">
        <v>269</v>
      </c>
    </row>
    <row r="73" spans="1:19">
      <c r="C73" t="s">
        <v>9</v>
      </c>
      <c r="D73" t="s">
        <v>10</v>
      </c>
      <c r="I73" t="s">
        <v>135</v>
      </c>
      <c r="K73">
        <v>1</v>
      </c>
      <c r="L73">
        <v>1.2</v>
      </c>
      <c r="S73" t="s">
        <v>270</v>
      </c>
    </row>
    <row r="74" spans="1:19">
      <c r="A74" t="s">
        <v>13</v>
      </c>
      <c r="B74" t="s">
        <v>14</v>
      </c>
      <c r="C74">
        <v>17</v>
      </c>
      <c r="D74">
        <v>21</v>
      </c>
      <c r="I74" t="s">
        <v>16</v>
      </c>
      <c r="K74">
        <v>81</v>
      </c>
      <c r="L74">
        <v>100</v>
      </c>
      <c r="S74" t="s">
        <v>271</v>
      </c>
    </row>
    <row r="75" spans="1:19">
      <c r="B75" t="s">
        <v>15</v>
      </c>
      <c r="C75">
        <v>64</v>
      </c>
      <c r="D75">
        <v>79</v>
      </c>
      <c r="S75" t="s">
        <v>272</v>
      </c>
    </row>
    <row r="76" spans="1:19">
      <c r="B76" t="s">
        <v>16</v>
      </c>
      <c r="C76">
        <v>81</v>
      </c>
      <c r="D76">
        <v>100</v>
      </c>
      <c r="S76" t="s">
        <v>273</v>
      </c>
    </row>
    <row r="77" spans="1:19">
      <c r="I77" s="136" t="s">
        <v>124</v>
      </c>
      <c r="J77" s="136"/>
      <c r="K77" s="136"/>
      <c r="L77" s="136"/>
      <c r="S77" t="s">
        <v>274</v>
      </c>
    </row>
    <row r="78" spans="1:19">
      <c r="I78" s="136"/>
      <c r="J78" s="136"/>
      <c r="K78" s="136"/>
      <c r="L78" s="136"/>
      <c r="S78" t="s">
        <v>275</v>
      </c>
    </row>
    <row r="79" spans="1:19">
      <c r="A79" s="134" t="s">
        <v>23</v>
      </c>
      <c r="B79" s="134"/>
      <c r="C79" s="134"/>
      <c r="D79" s="134"/>
      <c r="E79" s="134"/>
      <c r="F79" s="134"/>
      <c r="G79" s="134"/>
      <c r="J79" t="s">
        <v>9</v>
      </c>
      <c r="K79" t="s">
        <v>10</v>
      </c>
      <c r="S79" t="s">
        <v>276</v>
      </c>
    </row>
    <row r="80" spans="1:19">
      <c r="A80" s="134"/>
      <c r="B80" s="134"/>
      <c r="C80" s="134"/>
      <c r="D80" s="134"/>
      <c r="E80" s="134"/>
      <c r="F80" s="134"/>
      <c r="G80" s="134"/>
      <c r="I80" t="s">
        <v>14</v>
      </c>
      <c r="J80">
        <v>16</v>
      </c>
      <c r="K80">
        <v>19.8</v>
      </c>
      <c r="S80" t="s">
        <v>277</v>
      </c>
    </row>
    <row r="81" spans="1:19">
      <c r="C81" t="s">
        <v>9</v>
      </c>
      <c r="D81" t="s">
        <v>10</v>
      </c>
      <c r="I81" t="s">
        <v>15</v>
      </c>
      <c r="J81">
        <v>65</v>
      </c>
      <c r="K81">
        <v>80.2</v>
      </c>
      <c r="S81" t="s">
        <v>278</v>
      </c>
    </row>
    <row r="82" spans="1:19">
      <c r="A82" t="s">
        <v>13</v>
      </c>
      <c r="B82" t="s">
        <v>14</v>
      </c>
      <c r="C82">
        <v>72</v>
      </c>
      <c r="D82">
        <v>88.9</v>
      </c>
      <c r="I82" t="s">
        <v>16</v>
      </c>
      <c r="J82">
        <v>81</v>
      </c>
      <c r="K82">
        <v>100</v>
      </c>
      <c r="S82" t="s">
        <v>279</v>
      </c>
    </row>
    <row r="83" spans="1:19">
      <c r="B83" t="s">
        <v>15</v>
      </c>
      <c r="C83">
        <v>9</v>
      </c>
      <c r="D83">
        <v>11.1</v>
      </c>
      <c r="S83" t="s">
        <v>280</v>
      </c>
    </row>
    <row r="84" spans="1:19">
      <c r="B84" t="s">
        <v>33</v>
      </c>
      <c r="C84">
        <v>0</v>
      </c>
      <c r="S84" t="s">
        <v>281</v>
      </c>
    </row>
    <row r="85" spans="1:19">
      <c r="B85" t="s">
        <v>16</v>
      </c>
      <c r="C85">
        <v>81</v>
      </c>
      <c r="D85">
        <v>100</v>
      </c>
      <c r="I85" s="136" t="s">
        <v>125</v>
      </c>
      <c r="J85" s="136"/>
      <c r="K85" s="136"/>
      <c r="L85" s="136"/>
      <c r="S85" t="s">
        <v>282</v>
      </c>
    </row>
    <row r="86" spans="1:19">
      <c r="I86" s="136"/>
      <c r="J86" s="136"/>
      <c r="K86" s="136"/>
      <c r="L86" s="136"/>
      <c r="S86" t="s">
        <v>283</v>
      </c>
    </row>
    <row r="87" spans="1:19">
      <c r="J87" t="s">
        <v>9</v>
      </c>
      <c r="K87" t="s">
        <v>10</v>
      </c>
      <c r="S87" t="s">
        <v>284</v>
      </c>
    </row>
    <row r="88" spans="1:19">
      <c r="A88" s="134" t="s">
        <v>27</v>
      </c>
      <c r="B88" s="134"/>
      <c r="C88" s="134"/>
      <c r="D88" s="134"/>
      <c r="E88" s="134"/>
      <c r="F88" s="134"/>
      <c r="G88" s="134"/>
      <c r="I88" t="s">
        <v>14</v>
      </c>
      <c r="J88">
        <v>1</v>
      </c>
      <c r="K88">
        <v>1.2</v>
      </c>
      <c r="S88" t="s">
        <v>285</v>
      </c>
    </row>
    <row r="89" spans="1:19">
      <c r="A89" s="134"/>
      <c r="B89" s="134"/>
      <c r="C89" s="134"/>
      <c r="D89" s="134"/>
      <c r="E89" s="134"/>
      <c r="F89" s="134"/>
      <c r="G89" s="134"/>
      <c r="I89" t="s">
        <v>15</v>
      </c>
      <c r="J89">
        <v>80</v>
      </c>
      <c r="K89">
        <v>98.8</v>
      </c>
      <c r="S89" t="s">
        <v>286</v>
      </c>
    </row>
    <row r="90" spans="1:19">
      <c r="C90" t="s">
        <v>9</v>
      </c>
      <c r="D90" t="s">
        <v>10</v>
      </c>
      <c r="I90" t="s">
        <v>16</v>
      </c>
      <c r="J90">
        <v>81</v>
      </c>
      <c r="K90">
        <v>100</v>
      </c>
      <c r="S90" t="s">
        <v>287</v>
      </c>
    </row>
    <row r="91" spans="1:19">
      <c r="A91" t="s">
        <v>13</v>
      </c>
      <c r="B91" t="s">
        <v>14</v>
      </c>
      <c r="C91">
        <v>30</v>
      </c>
      <c r="D91">
        <v>37</v>
      </c>
      <c r="S91" t="s">
        <v>288</v>
      </c>
    </row>
    <row r="92" spans="1:19">
      <c r="B92" t="s">
        <v>15</v>
      </c>
      <c r="C92">
        <v>51</v>
      </c>
      <c r="D92">
        <v>63</v>
      </c>
      <c r="I92" s="136" t="s">
        <v>131</v>
      </c>
      <c r="J92" s="136"/>
      <c r="K92" s="136"/>
      <c r="L92" s="136"/>
      <c r="S92" t="s">
        <v>289</v>
      </c>
    </row>
    <row r="93" spans="1:19">
      <c r="B93" t="s">
        <v>16</v>
      </c>
      <c r="C93">
        <v>81</v>
      </c>
      <c r="D93">
        <v>100</v>
      </c>
      <c r="I93" s="136"/>
      <c r="J93" s="136"/>
      <c r="K93" s="136"/>
      <c r="L93" s="136"/>
      <c r="S93" t="s">
        <v>290</v>
      </c>
    </row>
    <row r="94" spans="1:19">
      <c r="K94" t="s">
        <v>317</v>
      </c>
      <c r="S94" t="s">
        <v>291</v>
      </c>
    </row>
    <row r="95" spans="1:19">
      <c r="I95" t="s">
        <v>207</v>
      </c>
      <c r="K95">
        <v>76</v>
      </c>
      <c r="S95" t="s">
        <v>292</v>
      </c>
    </row>
    <row r="96" spans="1:19">
      <c r="A96" s="134" t="s">
        <v>28</v>
      </c>
      <c r="B96" s="134"/>
      <c r="C96" s="134"/>
      <c r="D96" s="134"/>
      <c r="E96" s="134"/>
      <c r="F96" s="134"/>
      <c r="G96" s="134"/>
      <c r="I96" t="s">
        <v>208</v>
      </c>
      <c r="K96">
        <v>65</v>
      </c>
      <c r="S96" t="s">
        <v>293</v>
      </c>
    </row>
    <row r="97" spans="1:21">
      <c r="A97" s="134"/>
      <c r="B97" s="134"/>
      <c r="C97" s="134"/>
      <c r="D97" s="134"/>
      <c r="E97" s="134"/>
      <c r="F97" s="134"/>
      <c r="G97" s="134"/>
      <c r="I97" t="s">
        <v>315</v>
      </c>
      <c r="K97">
        <v>1</v>
      </c>
      <c r="S97" t="s">
        <v>294</v>
      </c>
    </row>
    <row r="98" spans="1:21">
      <c r="C98" t="s">
        <v>9</v>
      </c>
      <c r="D98" t="s">
        <v>10</v>
      </c>
      <c r="I98" t="s">
        <v>209</v>
      </c>
      <c r="K98">
        <v>4</v>
      </c>
      <c r="S98" t="s">
        <v>295</v>
      </c>
    </row>
    <row r="99" spans="1:21">
      <c r="A99" t="s">
        <v>13</v>
      </c>
      <c r="B99" t="s">
        <v>14</v>
      </c>
      <c r="C99">
        <v>15</v>
      </c>
      <c r="D99">
        <v>18.5</v>
      </c>
      <c r="I99" t="s">
        <v>316</v>
      </c>
      <c r="K99">
        <v>2</v>
      </c>
      <c r="S99" t="s">
        <v>16</v>
      </c>
      <c r="U99">
        <v>81</v>
      </c>
    </row>
    <row r="100" spans="1:21">
      <c r="B100" t="s">
        <v>15</v>
      </c>
      <c r="C100">
        <v>66</v>
      </c>
      <c r="D100">
        <v>81.5</v>
      </c>
      <c r="I100" t="s">
        <v>210</v>
      </c>
      <c r="K100">
        <v>12</v>
      </c>
    </row>
    <row r="101" spans="1:21">
      <c r="B101" t="s">
        <v>16</v>
      </c>
      <c r="C101">
        <v>81</v>
      </c>
      <c r="D101">
        <v>100</v>
      </c>
      <c r="I101" t="s">
        <v>211</v>
      </c>
      <c r="K101">
        <v>9</v>
      </c>
    </row>
    <row r="102" spans="1:21">
      <c r="I102" t="s">
        <v>212</v>
      </c>
      <c r="K102">
        <v>1</v>
      </c>
    </row>
    <row r="103" spans="1:21">
      <c r="I103" t="s">
        <v>213</v>
      </c>
      <c r="K103">
        <v>5</v>
      </c>
    </row>
    <row r="104" spans="1:21">
      <c r="A104" s="134" t="s">
        <v>29</v>
      </c>
      <c r="B104" s="134"/>
      <c r="C104" s="134"/>
      <c r="D104" s="134"/>
      <c r="E104" s="134"/>
      <c r="F104" s="134"/>
      <c r="G104" s="134"/>
    </row>
    <row r="105" spans="1:21">
      <c r="A105" s="134"/>
      <c r="B105" s="134"/>
      <c r="C105" s="134"/>
      <c r="D105" s="134"/>
      <c r="E105" s="134"/>
      <c r="F105" s="134"/>
      <c r="G105" s="134"/>
    </row>
    <row r="106" spans="1:21">
      <c r="C106" t="s">
        <v>9</v>
      </c>
      <c r="D106" t="s">
        <v>10</v>
      </c>
    </row>
    <row r="107" spans="1:21">
      <c r="A107" t="s">
        <v>13</v>
      </c>
      <c r="B107" t="s">
        <v>14</v>
      </c>
      <c r="C107">
        <v>10</v>
      </c>
      <c r="D107">
        <v>12.3</v>
      </c>
    </row>
    <row r="108" spans="1:21">
      <c r="B108" t="s">
        <v>15</v>
      </c>
      <c r="C108">
        <v>71</v>
      </c>
      <c r="D108">
        <v>87.7</v>
      </c>
    </row>
    <row r="109" spans="1:21">
      <c r="B109" t="s">
        <v>16</v>
      </c>
      <c r="C109">
        <v>81</v>
      </c>
      <c r="D109">
        <v>100</v>
      </c>
    </row>
    <row r="112" spans="1:21">
      <c r="A112" s="134" t="s">
        <v>30</v>
      </c>
      <c r="B112" s="134"/>
      <c r="C112" s="134"/>
      <c r="D112" s="134"/>
      <c r="E112" s="134"/>
      <c r="F112" s="134"/>
      <c r="G112" s="134"/>
    </row>
    <row r="113" spans="1:7">
      <c r="A113" s="134"/>
      <c r="B113" s="134"/>
      <c r="C113" s="134"/>
      <c r="D113" s="134"/>
      <c r="E113" s="134"/>
      <c r="F113" s="134"/>
      <c r="G113" s="134"/>
    </row>
    <row r="114" spans="1:7">
      <c r="C114" t="s">
        <v>9</v>
      </c>
      <c r="D114" t="s">
        <v>10</v>
      </c>
    </row>
    <row r="115" spans="1:7">
      <c r="A115" t="s">
        <v>13</v>
      </c>
      <c r="B115" t="s">
        <v>14</v>
      </c>
      <c r="C115">
        <v>4</v>
      </c>
      <c r="D115">
        <v>4.9000000000000004</v>
      </c>
    </row>
    <row r="116" spans="1:7">
      <c r="B116" t="s">
        <v>15</v>
      </c>
      <c r="C116">
        <v>77</v>
      </c>
      <c r="D116">
        <v>95.1</v>
      </c>
    </row>
    <row r="117" spans="1:7">
      <c r="B117" t="s">
        <v>16</v>
      </c>
      <c r="C117">
        <v>81</v>
      </c>
      <c r="D117">
        <v>100</v>
      </c>
    </row>
    <row r="120" spans="1:7">
      <c r="A120" s="134" t="s">
        <v>31</v>
      </c>
      <c r="B120" s="134"/>
      <c r="C120" s="134"/>
      <c r="D120" s="134"/>
      <c r="E120" s="134"/>
      <c r="F120" s="134"/>
      <c r="G120" s="134"/>
    </row>
    <row r="121" spans="1:7" ht="41.25" customHeight="1">
      <c r="A121" s="134"/>
      <c r="B121" s="134"/>
      <c r="C121" s="134"/>
      <c r="D121" s="134"/>
      <c r="E121" s="134"/>
      <c r="F121" s="134"/>
      <c r="G121" s="134"/>
    </row>
    <row r="122" spans="1:7">
      <c r="C122" t="s">
        <v>9</v>
      </c>
      <c r="D122" t="s">
        <v>10</v>
      </c>
    </row>
    <row r="123" spans="1:7">
      <c r="A123" t="s">
        <v>13</v>
      </c>
      <c r="B123" t="s">
        <v>14</v>
      </c>
      <c r="C123">
        <v>4</v>
      </c>
      <c r="D123">
        <v>4.9000000000000004</v>
      </c>
    </row>
    <row r="124" spans="1:7">
      <c r="B124" t="s">
        <v>15</v>
      </c>
      <c r="C124">
        <v>61</v>
      </c>
      <c r="D124">
        <v>75.3</v>
      </c>
    </row>
    <row r="125" spans="1:7">
      <c r="B125" t="s">
        <v>24</v>
      </c>
      <c r="C125">
        <v>16</v>
      </c>
      <c r="D125">
        <v>19.8</v>
      </c>
    </row>
    <row r="126" spans="1:7">
      <c r="B126" t="s">
        <v>16</v>
      </c>
      <c r="C126">
        <v>81</v>
      </c>
      <c r="D126">
        <v>100</v>
      </c>
    </row>
  </sheetData>
  <mergeCells count="40">
    <mergeCell ref="P20:P21"/>
    <mergeCell ref="I22:I23"/>
    <mergeCell ref="P22:P23"/>
    <mergeCell ref="Q10:Q12"/>
    <mergeCell ref="Q13:Q16"/>
    <mergeCell ref="Q18:Q19"/>
    <mergeCell ref="Q20:Q21"/>
    <mergeCell ref="Q22:Q23"/>
    <mergeCell ref="I10:I12"/>
    <mergeCell ref="P10:P12"/>
    <mergeCell ref="I13:I16"/>
    <mergeCell ref="P13:P16"/>
    <mergeCell ref="I18:I19"/>
    <mergeCell ref="P18:P19"/>
    <mergeCell ref="F1:N1"/>
    <mergeCell ref="A4:G5"/>
    <mergeCell ref="A7:G8"/>
    <mergeCell ref="A15:G16"/>
    <mergeCell ref="I20:I21"/>
    <mergeCell ref="A23:G24"/>
    <mergeCell ref="A31:G32"/>
    <mergeCell ref="A39:G40"/>
    <mergeCell ref="A47:G48"/>
    <mergeCell ref="A55:G56"/>
    <mergeCell ref="A104:G105"/>
    <mergeCell ref="A112:G113"/>
    <mergeCell ref="A120:G121"/>
    <mergeCell ref="S16:U17"/>
    <mergeCell ref="I27:L28"/>
    <mergeCell ref="I48:L49"/>
    <mergeCell ref="I56:L57"/>
    <mergeCell ref="I65:L66"/>
    <mergeCell ref="I77:L78"/>
    <mergeCell ref="I85:L86"/>
    <mergeCell ref="I92:L93"/>
    <mergeCell ref="A63:G64"/>
    <mergeCell ref="A71:G72"/>
    <mergeCell ref="A79:G80"/>
    <mergeCell ref="A88:G89"/>
    <mergeCell ref="A96:G97"/>
  </mergeCells>
  <dataValidations count="2">
    <dataValidation type="list" allowBlank="1" showInputMessage="1" showErrorMessage="1" sqref="Q13:Q24 U10">
      <formula1>#REF!</formula1>
    </dataValidation>
    <dataValidation type="list" allowBlank="1" showInputMessage="1" showErrorMessage="1" promptTitle="Clique para atribuir escala" sqref="Q10:Q12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Q1" sqref="Q1"/>
    </sheetView>
  </sheetViews>
  <sheetFormatPr defaultRowHeight="15"/>
  <cols>
    <col min="1" max="1" width="23.140625" customWidth="1"/>
    <col min="2" max="2" width="24.42578125" customWidth="1"/>
    <col min="3" max="3" width="19.7109375" customWidth="1"/>
    <col min="4" max="4" width="18.5703125" customWidth="1"/>
    <col min="7" max="7" width="8.85546875" customWidth="1"/>
    <col min="15" max="15" width="11.42578125" customWidth="1"/>
    <col min="17" max="17" width="15.42578125" customWidth="1"/>
    <col min="19" max="19" width="17.7109375" customWidth="1"/>
    <col min="20" max="20" width="14.28515625" customWidth="1"/>
    <col min="21" max="21" width="19.140625" customWidth="1"/>
  </cols>
  <sheetData>
    <row r="1" spans="1:21" ht="47.25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318</v>
      </c>
      <c r="G1" s="125"/>
      <c r="H1" s="125"/>
      <c r="I1" s="125"/>
      <c r="J1" s="125"/>
      <c r="K1" s="125"/>
      <c r="L1" s="125"/>
      <c r="M1" s="125"/>
      <c r="N1" s="125"/>
    </row>
    <row r="2" spans="1:21">
      <c r="A2" s="31" t="s">
        <v>43</v>
      </c>
      <c r="B2" s="86">
        <v>61</v>
      </c>
      <c r="C2" s="23">
        <v>139</v>
      </c>
      <c r="D2" s="24">
        <v>43.884892086330936</v>
      </c>
      <c r="M2" s="63"/>
    </row>
    <row r="3" spans="1:21">
      <c r="M3" s="63"/>
    </row>
    <row r="4" spans="1:21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1">
      <c r="A5" s="136"/>
      <c r="B5" s="136"/>
      <c r="C5" s="136"/>
      <c r="D5" s="136"/>
      <c r="E5" s="136"/>
      <c r="F5" s="136"/>
      <c r="G5" s="136"/>
      <c r="M5" s="63"/>
    </row>
    <row r="6" spans="1:21">
      <c r="A6" s="112" t="s">
        <v>8</v>
      </c>
      <c r="B6" s="112"/>
      <c r="C6" s="112"/>
      <c r="D6" s="112"/>
      <c r="E6" s="112"/>
    </row>
    <row r="7" spans="1:21">
      <c r="A7" s="134"/>
      <c r="B7" s="134"/>
      <c r="C7" s="134"/>
      <c r="D7" s="134"/>
      <c r="E7" s="134"/>
    </row>
    <row r="8" spans="1:21" ht="60">
      <c r="C8" t="s">
        <v>9</v>
      </c>
      <c r="D8" t="s">
        <v>10</v>
      </c>
      <c r="I8" s="35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6" t="s">
        <v>34</v>
      </c>
      <c r="O8" s="7" t="s">
        <v>35</v>
      </c>
      <c r="P8" s="7" t="s">
        <v>36</v>
      </c>
      <c r="Q8" s="6" t="s">
        <v>79</v>
      </c>
      <c r="S8" s="5" t="s">
        <v>80</v>
      </c>
      <c r="T8" s="4" t="s">
        <v>82</v>
      </c>
      <c r="U8" s="5" t="s">
        <v>79</v>
      </c>
    </row>
    <row r="9" spans="1:21" ht="30">
      <c r="A9" t="s">
        <v>13</v>
      </c>
      <c r="B9" t="s">
        <v>14</v>
      </c>
      <c r="C9">
        <v>27</v>
      </c>
      <c r="D9">
        <v>44.3</v>
      </c>
      <c r="I9" s="144" t="s">
        <v>1</v>
      </c>
      <c r="J9" s="4">
        <v>75</v>
      </c>
      <c r="K9" s="10">
        <f>C10</f>
        <v>34</v>
      </c>
      <c r="L9" s="10">
        <f>C9</f>
        <v>27</v>
      </c>
      <c r="M9" s="10">
        <f>0</f>
        <v>0</v>
      </c>
      <c r="N9" s="11">
        <f>C11</f>
        <v>61</v>
      </c>
      <c r="O9" s="12">
        <f>(N9-(M9+L9))/N9</f>
        <v>0.55737704918032782</v>
      </c>
      <c r="P9" s="146">
        <f>(O9+O10+O11)/3</f>
        <v>0.56830601092896171</v>
      </c>
      <c r="Q9" s="117" t="s">
        <v>76</v>
      </c>
      <c r="S9" s="4" t="s">
        <v>112</v>
      </c>
      <c r="T9" s="59">
        <f>(O9+O10+O11+O12+O13+O14+O15+O16+O17+O18+O19+O20+O21+O22+O23)/15</f>
        <v>0.6622950819672131</v>
      </c>
      <c r="U9" s="4" t="s">
        <v>76</v>
      </c>
    </row>
    <row r="10" spans="1:21">
      <c r="B10" t="s">
        <v>15</v>
      </c>
      <c r="C10">
        <v>34</v>
      </c>
      <c r="D10">
        <v>55.7</v>
      </c>
      <c r="I10" s="148"/>
      <c r="J10" s="4">
        <v>76</v>
      </c>
      <c r="K10" s="10">
        <f>C18</f>
        <v>32</v>
      </c>
      <c r="L10" s="10">
        <f>C17</f>
        <v>29</v>
      </c>
      <c r="M10" s="10">
        <f>0</f>
        <v>0</v>
      </c>
      <c r="N10" s="11">
        <f>C19</f>
        <v>61</v>
      </c>
      <c r="O10" s="12">
        <f t="shared" ref="O10:O23" si="0">(N10-(M10+L10))/N10</f>
        <v>0.52459016393442626</v>
      </c>
      <c r="P10" s="149"/>
      <c r="Q10" s="118"/>
    </row>
    <row r="11" spans="1:21">
      <c r="B11" t="s">
        <v>16</v>
      </c>
      <c r="C11">
        <v>61</v>
      </c>
      <c r="D11">
        <v>100</v>
      </c>
      <c r="I11" s="145"/>
      <c r="J11" s="4">
        <v>77</v>
      </c>
      <c r="K11" s="10">
        <f>C26</f>
        <v>38</v>
      </c>
      <c r="L11" s="10">
        <f>C25</f>
        <v>23</v>
      </c>
      <c r="M11" s="10">
        <f>0</f>
        <v>0</v>
      </c>
      <c r="N11" s="11">
        <f>C27</f>
        <v>61</v>
      </c>
      <c r="O11" s="12">
        <f t="shared" si="0"/>
        <v>0.62295081967213117</v>
      </c>
      <c r="P11" s="147"/>
      <c r="Q11" s="119"/>
    </row>
    <row r="12" spans="1:21">
      <c r="I12" s="144" t="s">
        <v>2</v>
      </c>
      <c r="J12" s="4">
        <v>63</v>
      </c>
      <c r="K12" s="10">
        <f>C34</f>
        <v>36</v>
      </c>
      <c r="L12" s="10">
        <f>C33</f>
        <v>25</v>
      </c>
      <c r="M12" s="10">
        <f>0</f>
        <v>0</v>
      </c>
      <c r="N12" s="11">
        <f>C35</f>
        <v>61</v>
      </c>
      <c r="O12" s="12">
        <f t="shared" si="0"/>
        <v>0.5901639344262295</v>
      </c>
      <c r="P12" s="146">
        <f>(O12+O13+O14+O15)/4</f>
        <v>0.6393442622950819</v>
      </c>
      <c r="Q12" s="117" t="s">
        <v>76</v>
      </c>
    </row>
    <row r="13" spans="1:21">
      <c r="I13" s="148"/>
      <c r="J13" s="4">
        <v>64</v>
      </c>
      <c r="K13" s="10">
        <f>C42</f>
        <v>32</v>
      </c>
      <c r="L13" s="10">
        <f>C41</f>
        <v>29</v>
      </c>
      <c r="M13" s="10">
        <f>0</f>
        <v>0</v>
      </c>
      <c r="N13" s="11">
        <f>C43</f>
        <v>61</v>
      </c>
      <c r="O13" s="12">
        <f t="shared" si="0"/>
        <v>0.52459016393442626</v>
      </c>
      <c r="P13" s="149"/>
      <c r="Q13" s="118"/>
      <c r="S13" s="8"/>
    </row>
    <row r="14" spans="1:21" ht="15.75">
      <c r="A14" s="134" t="s">
        <v>17</v>
      </c>
      <c r="B14" s="134"/>
      <c r="C14" s="134"/>
      <c r="D14" s="134"/>
      <c r="E14" s="134"/>
      <c r="I14" s="148"/>
      <c r="J14" s="4">
        <v>911</v>
      </c>
      <c r="K14" s="10">
        <f>C50</f>
        <v>48</v>
      </c>
      <c r="L14" s="10">
        <f>C49</f>
        <v>12</v>
      </c>
      <c r="M14" s="10">
        <f>C51</f>
        <v>1</v>
      </c>
      <c r="N14" s="11">
        <f>C52</f>
        <v>61</v>
      </c>
      <c r="O14" s="12">
        <f t="shared" si="0"/>
        <v>0.78688524590163933</v>
      </c>
      <c r="P14" s="149"/>
      <c r="Q14" s="118"/>
      <c r="S14" s="9" t="s">
        <v>38</v>
      </c>
    </row>
    <row r="15" spans="1:21" ht="15" customHeight="1">
      <c r="A15" s="134"/>
      <c r="B15" s="134"/>
      <c r="C15" s="134"/>
      <c r="D15" s="134"/>
      <c r="E15" s="134"/>
      <c r="I15" s="145"/>
      <c r="J15" s="4">
        <v>93</v>
      </c>
      <c r="K15" s="10">
        <f>C59</f>
        <v>40</v>
      </c>
      <c r="L15" s="10">
        <f>C58</f>
        <v>20</v>
      </c>
      <c r="M15" s="10">
        <f>C60</f>
        <v>1</v>
      </c>
      <c r="N15" s="11">
        <f>C61</f>
        <v>61</v>
      </c>
      <c r="O15" s="12">
        <f t="shared" si="0"/>
        <v>0.65573770491803274</v>
      </c>
      <c r="P15" s="147"/>
      <c r="Q15" s="119"/>
    </row>
    <row r="16" spans="1:21" ht="15" customHeight="1">
      <c r="C16" t="s">
        <v>9</v>
      </c>
      <c r="D16" t="s">
        <v>10</v>
      </c>
      <c r="I16" s="2" t="s">
        <v>3</v>
      </c>
      <c r="J16" s="4">
        <v>1072</v>
      </c>
      <c r="K16" s="10">
        <f>C84</f>
        <v>8</v>
      </c>
      <c r="L16" s="10">
        <f>C83</f>
        <v>51</v>
      </c>
      <c r="M16" s="10">
        <f>C85</f>
        <v>2</v>
      </c>
      <c r="N16" s="11">
        <f>C86</f>
        <v>61</v>
      </c>
      <c r="O16" s="12">
        <f t="shared" si="0"/>
        <v>0.13114754098360656</v>
      </c>
      <c r="P16" s="14">
        <f>O16</f>
        <v>0.13114754098360656</v>
      </c>
      <c r="Q16" s="11" t="s">
        <v>75</v>
      </c>
    </row>
    <row r="17" spans="1:22" ht="15" customHeight="1">
      <c r="A17" t="s">
        <v>13</v>
      </c>
      <c r="B17" t="s">
        <v>14</v>
      </c>
      <c r="C17">
        <v>29</v>
      </c>
      <c r="D17">
        <v>47.5</v>
      </c>
      <c r="I17" s="144" t="s">
        <v>4</v>
      </c>
      <c r="J17" s="4">
        <v>102</v>
      </c>
      <c r="K17" s="10">
        <f>C68</f>
        <v>54</v>
      </c>
      <c r="L17" s="10">
        <f>C67</f>
        <v>7</v>
      </c>
      <c r="M17" s="10">
        <f>0</f>
        <v>0</v>
      </c>
      <c r="N17" s="11">
        <f>C69</f>
        <v>61</v>
      </c>
      <c r="O17" s="12">
        <f t="shared" si="0"/>
        <v>0.88524590163934425</v>
      </c>
      <c r="P17" s="146">
        <f>(O17+O18)/2</f>
        <v>0.84426229508196715</v>
      </c>
      <c r="Q17" s="117" t="s">
        <v>77</v>
      </c>
    </row>
    <row r="18" spans="1:22" ht="15" customHeight="1">
      <c r="B18" t="s">
        <v>15</v>
      </c>
      <c r="C18">
        <v>32</v>
      </c>
      <c r="D18">
        <v>52.5</v>
      </c>
      <c r="I18" s="145"/>
      <c r="J18" s="4">
        <v>103</v>
      </c>
      <c r="K18" s="10">
        <f>C76</f>
        <v>49</v>
      </c>
      <c r="L18" s="10">
        <f>C75</f>
        <v>12</v>
      </c>
      <c r="M18" s="10">
        <f>0</f>
        <v>0</v>
      </c>
      <c r="N18" s="11">
        <f>C77</f>
        <v>61</v>
      </c>
      <c r="O18" s="12">
        <f t="shared" si="0"/>
        <v>0.80327868852459017</v>
      </c>
      <c r="P18" s="147"/>
      <c r="Q18" s="119"/>
      <c r="T18" s="116" t="s">
        <v>381</v>
      </c>
      <c r="U18" s="116"/>
      <c r="V18" s="116"/>
    </row>
    <row r="19" spans="1:22" ht="15" customHeight="1">
      <c r="B19" t="s">
        <v>16</v>
      </c>
      <c r="C19">
        <v>61</v>
      </c>
      <c r="D19">
        <v>100</v>
      </c>
      <c r="I19" s="144" t="s">
        <v>5</v>
      </c>
      <c r="J19" s="4">
        <v>59</v>
      </c>
      <c r="K19" s="10">
        <f>C93</f>
        <v>38</v>
      </c>
      <c r="L19" s="10">
        <f>C92</f>
        <v>23</v>
      </c>
      <c r="M19" s="10">
        <f>0</f>
        <v>0</v>
      </c>
      <c r="N19" s="11">
        <f>C94</f>
        <v>61</v>
      </c>
      <c r="O19" s="12">
        <f t="shared" si="0"/>
        <v>0.62295081967213117</v>
      </c>
      <c r="P19" s="146">
        <f>(O19+O20)/2</f>
        <v>0.66393442622950816</v>
      </c>
      <c r="Q19" s="117" t="s">
        <v>77</v>
      </c>
      <c r="T19" s="116"/>
      <c r="U19" s="116"/>
      <c r="V19" s="116"/>
    </row>
    <row r="20" spans="1:22" ht="15" customHeight="1">
      <c r="I20" s="145"/>
      <c r="J20" s="4">
        <v>510</v>
      </c>
      <c r="K20" s="10">
        <f>C101</f>
        <v>43</v>
      </c>
      <c r="L20" s="10">
        <f>C100</f>
        <v>18</v>
      </c>
      <c r="M20" s="10">
        <f>0</f>
        <v>0</v>
      </c>
      <c r="N20" s="11">
        <f>C102</f>
        <v>61</v>
      </c>
      <c r="O20" s="12">
        <f t="shared" si="0"/>
        <v>0.70491803278688525</v>
      </c>
      <c r="P20" s="147"/>
      <c r="Q20" s="119"/>
    </row>
    <row r="21" spans="1:22" ht="15" customHeight="1">
      <c r="I21" s="144" t="s">
        <v>6</v>
      </c>
      <c r="J21" s="4">
        <v>56</v>
      </c>
      <c r="K21" s="10">
        <f>C109</f>
        <v>53</v>
      </c>
      <c r="L21" s="10">
        <f>C108</f>
        <v>8</v>
      </c>
      <c r="M21" s="10">
        <f>0</f>
        <v>0</v>
      </c>
      <c r="N21" s="11">
        <f>C110</f>
        <v>61</v>
      </c>
      <c r="O21" s="12">
        <f t="shared" si="0"/>
        <v>0.86885245901639341</v>
      </c>
      <c r="P21" s="146">
        <f>(O21+O22)/2</f>
        <v>0.89344262295081966</v>
      </c>
      <c r="Q21" s="117" t="s">
        <v>78</v>
      </c>
      <c r="U21" t="s">
        <v>9</v>
      </c>
      <c r="V21" t="s">
        <v>10</v>
      </c>
    </row>
    <row r="22" spans="1:22" ht="15" customHeight="1">
      <c r="A22" s="134" t="s">
        <v>18</v>
      </c>
      <c r="B22" s="134"/>
      <c r="C22" s="134"/>
      <c r="D22" s="134"/>
      <c r="E22" s="134"/>
      <c r="I22" s="145"/>
      <c r="J22" s="4">
        <v>57</v>
      </c>
      <c r="K22" s="10">
        <f>C117</f>
        <v>56</v>
      </c>
      <c r="L22" s="10">
        <f>C116</f>
        <v>5</v>
      </c>
      <c r="M22" s="10">
        <f>0</f>
        <v>0</v>
      </c>
      <c r="N22" s="11">
        <f>C118</f>
        <v>61</v>
      </c>
      <c r="O22" s="12">
        <f t="shared" si="0"/>
        <v>0.91803278688524592</v>
      </c>
      <c r="P22" s="147"/>
      <c r="Q22" s="119"/>
      <c r="T22" t="s">
        <v>382</v>
      </c>
      <c r="U22">
        <v>1</v>
      </c>
      <c r="V22">
        <v>1.6</v>
      </c>
    </row>
    <row r="23" spans="1:22" ht="15" customHeight="1">
      <c r="A23" s="134"/>
      <c r="B23" s="134"/>
      <c r="C23" s="134"/>
      <c r="D23" s="134"/>
      <c r="E23" s="134"/>
      <c r="I23" s="2" t="s">
        <v>7</v>
      </c>
      <c r="J23" s="4">
        <v>86</v>
      </c>
      <c r="K23" s="10">
        <f>C125</f>
        <v>45</v>
      </c>
      <c r="L23" s="10">
        <f>C124</f>
        <v>5</v>
      </c>
      <c r="M23" s="10">
        <f>C126</f>
        <v>11</v>
      </c>
      <c r="N23" s="11">
        <f>C127</f>
        <v>61</v>
      </c>
      <c r="O23" s="12">
        <f t="shared" si="0"/>
        <v>0.73770491803278693</v>
      </c>
      <c r="P23" s="14">
        <f>O23</f>
        <v>0.73770491803278693</v>
      </c>
      <c r="Q23" s="11" t="s">
        <v>77</v>
      </c>
      <c r="T23" t="s">
        <v>383</v>
      </c>
      <c r="U23">
        <v>8</v>
      </c>
      <c r="V23">
        <v>13.1</v>
      </c>
    </row>
    <row r="24" spans="1:22">
      <c r="C24" t="s">
        <v>9</v>
      </c>
      <c r="D24" t="s">
        <v>10</v>
      </c>
      <c r="T24" t="s">
        <v>384</v>
      </c>
      <c r="U24">
        <v>3</v>
      </c>
      <c r="V24">
        <v>4.9000000000000004</v>
      </c>
    </row>
    <row r="25" spans="1:22">
      <c r="A25" t="s">
        <v>13</v>
      </c>
      <c r="B25" t="s">
        <v>14</v>
      </c>
      <c r="C25">
        <v>23</v>
      </c>
      <c r="D25">
        <v>37.700000000000003</v>
      </c>
      <c r="T25" t="s">
        <v>385</v>
      </c>
      <c r="U25">
        <v>3</v>
      </c>
      <c r="V25">
        <v>4.9000000000000004</v>
      </c>
    </row>
    <row r="26" spans="1:22">
      <c r="B26" t="s">
        <v>15</v>
      </c>
      <c r="C26">
        <v>38</v>
      </c>
      <c r="D26">
        <v>62.3</v>
      </c>
      <c r="I26" s="131" t="s">
        <v>380</v>
      </c>
      <c r="J26" s="131"/>
      <c r="K26" s="131"/>
      <c r="L26" s="131"/>
      <c r="M26" s="131"/>
      <c r="T26" t="s">
        <v>386</v>
      </c>
      <c r="U26">
        <v>12</v>
      </c>
      <c r="V26">
        <v>19.7</v>
      </c>
    </row>
    <row r="27" spans="1:22">
      <c r="B27" t="s">
        <v>16</v>
      </c>
      <c r="C27">
        <v>61</v>
      </c>
      <c r="D27">
        <v>100</v>
      </c>
      <c r="I27" s="131"/>
      <c r="J27" s="131"/>
      <c r="K27" s="131"/>
      <c r="L27" s="131"/>
      <c r="M27" s="131"/>
      <c r="T27" t="s">
        <v>387</v>
      </c>
      <c r="U27">
        <v>5</v>
      </c>
      <c r="V27">
        <v>8.1999999999999993</v>
      </c>
    </row>
    <row r="28" spans="1:22">
      <c r="T28" t="s">
        <v>388</v>
      </c>
      <c r="U28">
        <v>3</v>
      </c>
      <c r="V28">
        <v>4.9000000000000004</v>
      </c>
    </row>
    <row r="29" spans="1:22">
      <c r="I29" t="s">
        <v>379</v>
      </c>
      <c r="T29" t="s">
        <v>389</v>
      </c>
      <c r="U29">
        <v>6</v>
      </c>
      <c r="V29">
        <v>9.8000000000000007</v>
      </c>
    </row>
    <row r="30" spans="1:22">
      <c r="A30" s="134" t="s">
        <v>19</v>
      </c>
      <c r="B30" s="134"/>
      <c r="C30" s="134"/>
      <c r="D30" s="134"/>
      <c r="E30" s="134"/>
      <c r="I30" t="s">
        <v>378</v>
      </c>
      <c r="T30" t="s">
        <v>390</v>
      </c>
      <c r="U30">
        <v>2</v>
      </c>
      <c r="V30">
        <v>3.3</v>
      </c>
    </row>
    <row r="31" spans="1:22">
      <c r="A31" s="134"/>
      <c r="B31" s="134"/>
      <c r="C31" s="134"/>
      <c r="D31" s="134"/>
      <c r="E31" s="134"/>
      <c r="I31" t="s">
        <v>377</v>
      </c>
      <c r="T31" t="s">
        <v>391</v>
      </c>
      <c r="U31">
        <v>1</v>
      </c>
      <c r="V31">
        <v>1.6</v>
      </c>
    </row>
    <row r="32" spans="1:22">
      <c r="C32" t="s">
        <v>9</v>
      </c>
      <c r="D32" t="s">
        <v>10</v>
      </c>
      <c r="I32" t="s">
        <v>376</v>
      </c>
      <c r="T32" t="s">
        <v>392</v>
      </c>
      <c r="U32">
        <v>3</v>
      </c>
      <c r="V32">
        <v>4.9000000000000004</v>
      </c>
    </row>
    <row r="33" spans="1:22">
      <c r="A33" t="s">
        <v>13</v>
      </c>
      <c r="B33" t="s">
        <v>14</v>
      </c>
      <c r="C33">
        <v>25</v>
      </c>
      <c r="D33">
        <v>41</v>
      </c>
      <c r="I33" t="s">
        <v>375</v>
      </c>
      <c r="T33" t="s">
        <v>393</v>
      </c>
      <c r="U33">
        <v>4</v>
      </c>
      <c r="V33">
        <v>6.6</v>
      </c>
    </row>
    <row r="34" spans="1:22">
      <c r="B34" t="s">
        <v>15</v>
      </c>
      <c r="C34">
        <v>36</v>
      </c>
      <c r="D34">
        <v>59</v>
      </c>
      <c r="I34" t="s">
        <v>374</v>
      </c>
      <c r="T34" t="s">
        <v>394</v>
      </c>
      <c r="U34">
        <v>10</v>
      </c>
      <c r="V34">
        <v>16.399999999999999</v>
      </c>
    </row>
    <row r="35" spans="1:22">
      <c r="B35" t="s">
        <v>16</v>
      </c>
      <c r="C35">
        <v>61</v>
      </c>
      <c r="D35">
        <v>100</v>
      </c>
      <c r="I35" t="s">
        <v>373</v>
      </c>
      <c r="T35" t="s">
        <v>16</v>
      </c>
      <c r="U35">
        <v>61</v>
      </c>
      <c r="V35">
        <v>100</v>
      </c>
    </row>
    <row r="36" spans="1:22">
      <c r="I36" t="s">
        <v>372</v>
      </c>
    </row>
    <row r="37" spans="1:22">
      <c r="I37" t="s">
        <v>371</v>
      </c>
    </row>
    <row r="38" spans="1:22">
      <c r="A38" s="134" t="s">
        <v>20</v>
      </c>
      <c r="B38" s="134"/>
      <c r="C38" s="134"/>
      <c r="D38" s="134"/>
      <c r="E38" s="134"/>
      <c r="I38" t="s">
        <v>370</v>
      </c>
      <c r="T38" s="135" t="s">
        <v>122</v>
      </c>
      <c r="U38" s="135"/>
      <c r="V38" s="135"/>
    </row>
    <row r="39" spans="1:22">
      <c r="A39" s="134"/>
      <c r="B39" s="134"/>
      <c r="C39" s="134"/>
      <c r="D39" s="134"/>
      <c r="E39" s="134"/>
      <c r="I39" t="s">
        <v>369</v>
      </c>
      <c r="T39" s="135"/>
      <c r="U39" s="135"/>
      <c r="V39" s="135"/>
    </row>
    <row r="40" spans="1:22">
      <c r="C40" t="s">
        <v>9</v>
      </c>
      <c r="D40" t="s">
        <v>10</v>
      </c>
      <c r="I40" t="s">
        <v>368</v>
      </c>
      <c r="U40" t="s">
        <v>9</v>
      </c>
      <c r="V40" t="s">
        <v>10</v>
      </c>
    </row>
    <row r="41" spans="1:22">
      <c r="A41" t="s">
        <v>13</v>
      </c>
      <c r="B41" t="s">
        <v>14</v>
      </c>
      <c r="C41">
        <v>29</v>
      </c>
      <c r="D41">
        <v>47.5</v>
      </c>
      <c r="I41" t="s">
        <v>367</v>
      </c>
      <c r="T41" t="s">
        <v>126</v>
      </c>
      <c r="U41">
        <v>43</v>
      </c>
      <c r="V41">
        <v>70.5</v>
      </c>
    </row>
    <row r="42" spans="1:22">
      <c r="B42" t="s">
        <v>15</v>
      </c>
      <c r="C42">
        <v>32</v>
      </c>
      <c r="D42">
        <v>52.5</v>
      </c>
      <c r="I42" t="s">
        <v>366</v>
      </c>
      <c r="T42" t="s">
        <v>128</v>
      </c>
      <c r="U42">
        <v>18</v>
      </c>
      <c r="V42">
        <v>29.5</v>
      </c>
    </row>
    <row r="43" spans="1:22">
      <c r="B43" t="s">
        <v>16</v>
      </c>
      <c r="C43">
        <v>61</v>
      </c>
      <c r="D43">
        <v>100</v>
      </c>
      <c r="I43" t="s">
        <v>365</v>
      </c>
      <c r="T43" t="s">
        <v>16</v>
      </c>
      <c r="U43">
        <v>61</v>
      </c>
      <c r="V43">
        <v>100</v>
      </c>
    </row>
    <row r="44" spans="1:22">
      <c r="I44" t="s">
        <v>364</v>
      </c>
    </row>
    <row r="45" spans="1:22">
      <c r="I45" t="s">
        <v>363</v>
      </c>
    </row>
    <row r="46" spans="1:22">
      <c r="A46" s="134" t="s">
        <v>21</v>
      </c>
      <c r="B46" s="134"/>
      <c r="C46" s="134"/>
      <c r="D46" s="134"/>
      <c r="E46" s="134"/>
      <c r="I46" t="s">
        <v>362</v>
      </c>
      <c r="T46" s="138" t="s">
        <v>123</v>
      </c>
      <c r="U46" s="139"/>
      <c r="V46" s="140"/>
    </row>
    <row r="47" spans="1:22">
      <c r="A47" s="134"/>
      <c r="B47" s="134"/>
      <c r="C47" s="134"/>
      <c r="D47" s="134"/>
      <c r="E47" s="134"/>
      <c r="I47" t="s">
        <v>361</v>
      </c>
      <c r="T47" s="141"/>
      <c r="U47" s="142"/>
      <c r="V47" s="143"/>
    </row>
    <row r="48" spans="1:22">
      <c r="C48" t="s">
        <v>9</v>
      </c>
      <c r="D48" t="s">
        <v>10</v>
      </c>
      <c r="I48" t="s">
        <v>360</v>
      </c>
      <c r="U48" t="s">
        <v>9</v>
      </c>
      <c r="V48" t="s">
        <v>10</v>
      </c>
    </row>
    <row r="49" spans="1:22">
      <c r="A49" t="s">
        <v>13</v>
      </c>
      <c r="B49" t="s">
        <v>14</v>
      </c>
      <c r="C49">
        <v>12</v>
      </c>
      <c r="D49">
        <v>19.7</v>
      </c>
      <c r="I49" t="s">
        <v>359</v>
      </c>
      <c r="T49" t="s">
        <v>127</v>
      </c>
      <c r="U49">
        <v>60</v>
      </c>
      <c r="V49">
        <v>98.4</v>
      </c>
    </row>
    <row r="50" spans="1:22">
      <c r="B50" t="s">
        <v>15</v>
      </c>
      <c r="C50">
        <v>48</v>
      </c>
      <c r="D50">
        <v>78.7</v>
      </c>
      <c r="I50" t="s">
        <v>358</v>
      </c>
      <c r="T50" t="s">
        <v>395</v>
      </c>
      <c r="U50">
        <v>1</v>
      </c>
      <c r="V50">
        <v>1.6</v>
      </c>
    </row>
    <row r="51" spans="1:22">
      <c r="B51" t="s">
        <v>24</v>
      </c>
      <c r="C51">
        <v>1</v>
      </c>
      <c r="D51">
        <v>1.6</v>
      </c>
      <c r="I51" t="s">
        <v>357</v>
      </c>
      <c r="T51" t="s">
        <v>16</v>
      </c>
      <c r="U51">
        <v>61</v>
      </c>
      <c r="V51">
        <v>100</v>
      </c>
    </row>
    <row r="52" spans="1:22">
      <c r="B52" t="s">
        <v>16</v>
      </c>
      <c r="C52">
        <v>61</v>
      </c>
      <c r="D52">
        <v>100</v>
      </c>
      <c r="I52" t="s">
        <v>356</v>
      </c>
    </row>
    <row r="53" spans="1:22">
      <c r="I53" t="s">
        <v>355</v>
      </c>
    </row>
    <row r="54" spans="1:22">
      <c r="I54" t="s">
        <v>354</v>
      </c>
      <c r="T54" s="136" t="s">
        <v>130</v>
      </c>
      <c r="U54" s="136"/>
      <c r="V54" s="136"/>
    </row>
    <row r="55" spans="1:22" ht="31.5" customHeight="1">
      <c r="A55" s="134" t="s">
        <v>22</v>
      </c>
      <c r="B55" s="134"/>
      <c r="C55" s="134"/>
      <c r="D55" s="134"/>
      <c r="E55" s="134"/>
      <c r="I55" t="s">
        <v>353</v>
      </c>
      <c r="T55" s="136"/>
      <c r="U55" s="136"/>
      <c r="V55" s="136"/>
    </row>
    <row r="56" spans="1:22">
      <c r="A56" s="134"/>
      <c r="B56" s="134"/>
      <c r="C56" s="134"/>
      <c r="D56" s="134"/>
      <c r="E56" s="134"/>
      <c r="I56" t="s">
        <v>352</v>
      </c>
      <c r="U56" t="s">
        <v>9</v>
      </c>
      <c r="V56" t="s">
        <v>10</v>
      </c>
    </row>
    <row r="57" spans="1:22">
      <c r="C57" t="s">
        <v>9</v>
      </c>
      <c r="D57" t="s">
        <v>10</v>
      </c>
      <c r="I57" t="s">
        <v>351</v>
      </c>
      <c r="T57" t="s">
        <v>132</v>
      </c>
      <c r="U57">
        <v>53</v>
      </c>
      <c r="V57">
        <v>86.9</v>
      </c>
    </row>
    <row r="58" spans="1:22">
      <c r="A58" t="s">
        <v>13</v>
      </c>
      <c r="B58" t="s">
        <v>14</v>
      </c>
      <c r="C58">
        <v>20</v>
      </c>
      <c r="D58">
        <v>32.799999999999997</v>
      </c>
      <c r="I58" t="s">
        <v>350</v>
      </c>
      <c r="T58" t="s">
        <v>133</v>
      </c>
      <c r="U58">
        <v>6</v>
      </c>
      <c r="V58">
        <v>9.8000000000000007</v>
      </c>
    </row>
    <row r="59" spans="1:22">
      <c r="B59" t="s">
        <v>15</v>
      </c>
      <c r="C59">
        <v>40</v>
      </c>
      <c r="D59">
        <v>65.599999999999994</v>
      </c>
      <c r="I59" t="s">
        <v>349</v>
      </c>
      <c r="T59" t="s">
        <v>135</v>
      </c>
      <c r="U59">
        <v>2</v>
      </c>
      <c r="V59">
        <v>3.3</v>
      </c>
    </row>
    <row r="60" spans="1:22">
      <c r="B60" t="s">
        <v>24</v>
      </c>
      <c r="C60">
        <v>1</v>
      </c>
      <c r="D60">
        <v>1.6</v>
      </c>
      <c r="I60" t="s">
        <v>348</v>
      </c>
      <c r="T60" t="s">
        <v>16</v>
      </c>
      <c r="U60">
        <v>61</v>
      </c>
      <c r="V60">
        <v>100</v>
      </c>
    </row>
    <row r="61" spans="1:22">
      <c r="B61" t="s">
        <v>16</v>
      </c>
      <c r="C61">
        <v>61</v>
      </c>
      <c r="D61">
        <v>100</v>
      </c>
      <c r="I61" t="s">
        <v>347</v>
      </c>
    </row>
    <row r="62" spans="1:22">
      <c r="I62" t="s">
        <v>346</v>
      </c>
    </row>
    <row r="63" spans="1:22">
      <c r="I63" t="s">
        <v>345</v>
      </c>
      <c r="T63" s="138" t="s">
        <v>124</v>
      </c>
      <c r="U63" s="139"/>
      <c r="V63" s="140"/>
    </row>
    <row r="64" spans="1:22">
      <c r="A64" s="134" t="s">
        <v>25</v>
      </c>
      <c r="B64" s="134"/>
      <c r="C64" s="134"/>
      <c r="D64" s="134"/>
      <c r="E64" s="134"/>
      <c r="I64" t="s">
        <v>344</v>
      </c>
      <c r="T64" s="141"/>
      <c r="U64" s="142"/>
      <c r="V64" s="143"/>
    </row>
    <row r="65" spans="1:22">
      <c r="A65" s="134"/>
      <c r="B65" s="134"/>
      <c r="C65" s="134"/>
      <c r="D65" s="134"/>
      <c r="E65" s="134"/>
      <c r="I65" t="s">
        <v>343</v>
      </c>
      <c r="U65" t="s">
        <v>9</v>
      </c>
      <c r="V65" t="s">
        <v>10</v>
      </c>
    </row>
    <row r="66" spans="1:22">
      <c r="C66" t="s">
        <v>9</v>
      </c>
      <c r="D66" t="s">
        <v>10</v>
      </c>
      <c r="I66" t="s">
        <v>342</v>
      </c>
      <c r="T66" t="s">
        <v>14</v>
      </c>
      <c r="U66">
        <v>20</v>
      </c>
      <c r="V66">
        <v>32.799999999999997</v>
      </c>
    </row>
    <row r="67" spans="1:22">
      <c r="A67" t="s">
        <v>13</v>
      </c>
      <c r="B67" t="s">
        <v>14</v>
      </c>
      <c r="C67">
        <v>7</v>
      </c>
      <c r="D67">
        <v>11.5</v>
      </c>
      <c r="I67" t="s">
        <v>341</v>
      </c>
      <c r="T67" t="s">
        <v>15</v>
      </c>
      <c r="U67">
        <v>41</v>
      </c>
      <c r="V67">
        <v>67.2</v>
      </c>
    </row>
    <row r="68" spans="1:22">
      <c r="B68" t="s">
        <v>15</v>
      </c>
      <c r="C68">
        <v>54</v>
      </c>
      <c r="D68">
        <v>88.5</v>
      </c>
      <c r="I68" t="s">
        <v>340</v>
      </c>
      <c r="T68" t="s">
        <v>16</v>
      </c>
      <c r="U68">
        <v>61</v>
      </c>
      <c r="V68">
        <v>100</v>
      </c>
    </row>
    <row r="69" spans="1:22">
      <c r="B69" t="s">
        <v>16</v>
      </c>
      <c r="C69">
        <v>61</v>
      </c>
      <c r="D69">
        <v>100</v>
      </c>
      <c r="I69" t="s">
        <v>339</v>
      </c>
    </row>
    <row r="70" spans="1:22">
      <c r="I70" t="s">
        <v>338</v>
      </c>
    </row>
    <row r="71" spans="1:22">
      <c r="I71" t="s">
        <v>337</v>
      </c>
      <c r="T71" s="136" t="s">
        <v>125</v>
      </c>
      <c r="U71" s="136"/>
      <c r="V71" s="136"/>
    </row>
    <row r="72" spans="1:22">
      <c r="A72" s="134" t="s">
        <v>26</v>
      </c>
      <c r="B72" s="134"/>
      <c r="C72" s="134"/>
      <c r="D72" s="134"/>
      <c r="E72" s="134"/>
      <c r="I72" t="s">
        <v>336</v>
      </c>
      <c r="T72" s="136"/>
      <c r="U72" s="136"/>
      <c r="V72" s="136"/>
    </row>
    <row r="73" spans="1:22">
      <c r="A73" s="134"/>
      <c r="B73" s="134"/>
      <c r="C73" s="134"/>
      <c r="D73" s="134"/>
      <c r="E73" s="134"/>
      <c r="I73" t="s">
        <v>335</v>
      </c>
      <c r="U73" t="s">
        <v>9</v>
      </c>
      <c r="V73" t="s">
        <v>10</v>
      </c>
    </row>
    <row r="74" spans="1:22">
      <c r="C74" t="s">
        <v>9</v>
      </c>
      <c r="D74" t="s">
        <v>10</v>
      </c>
      <c r="I74" t="s">
        <v>334</v>
      </c>
      <c r="T74" t="s">
        <v>14</v>
      </c>
      <c r="U74">
        <v>1</v>
      </c>
      <c r="V74">
        <v>1.6</v>
      </c>
    </row>
    <row r="75" spans="1:22">
      <c r="A75" t="s">
        <v>13</v>
      </c>
      <c r="B75" t="s">
        <v>14</v>
      </c>
      <c r="C75">
        <v>12</v>
      </c>
      <c r="D75">
        <v>19.7</v>
      </c>
      <c r="I75" t="s">
        <v>333</v>
      </c>
      <c r="T75" t="s">
        <v>15</v>
      </c>
      <c r="U75">
        <v>60</v>
      </c>
      <c r="V75">
        <v>98.4</v>
      </c>
    </row>
    <row r="76" spans="1:22">
      <c r="B76" t="s">
        <v>15</v>
      </c>
      <c r="C76">
        <v>49</v>
      </c>
      <c r="D76">
        <v>80.3</v>
      </c>
      <c r="I76" t="s">
        <v>332</v>
      </c>
      <c r="T76" t="s">
        <v>16</v>
      </c>
      <c r="U76">
        <v>61</v>
      </c>
      <c r="V76">
        <v>100</v>
      </c>
    </row>
    <row r="77" spans="1:22">
      <c r="B77" t="s">
        <v>16</v>
      </c>
      <c r="C77">
        <v>61</v>
      </c>
      <c r="D77">
        <v>100</v>
      </c>
      <c r="I77" t="s">
        <v>331</v>
      </c>
    </row>
    <row r="78" spans="1:22">
      <c r="I78" t="s">
        <v>330</v>
      </c>
    </row>
    <row r="79" spans="1:22">
      <c r="I79" t="s">
        <v>329</v>
      </c>
      <c r="T79" s="136" t="s">
        <v>131</v>
      </c>
      <c r="U79" s="136"/>
      <c r="V79" s="136"/>
    </row>
    <row r="80" spans="1:22">
      <c r="A80" s="134" t="s">
        <v>23</v>
      </c>
      <c r="B80" s="134"/>
      <c r="C80" s="134"/>
      <c r="D80" s="134"/>
      <c r="E80" s="134"/>
      <c r="I80" t="s">
        <v>328</v>
      </c>
      <c r="T80" s="136"/>
      <c r="U80" s="136"/>
      <c r="V80" s="136"/>
    </row>
    <row r="81" spans="1:21">
      <c r="A81" s="134"/>
      <c r="B81" s="134"/>
      <c r="C81" s="134"/>
      <c r="D81" s="134"/>
      <c r="E81" s="134"/>
      <c r="I81" t="s">
        <v>327</v>
      </c>
      <c r="U81" t="s">
        <v>9</v>
      </c>
    </row>
    <row r="82" spans="1:21">
      <c r="C82" t="s">
        <v>9</v>
      </c>
      <c r="D82" t="s">
        <v>10</v>
      </c>
      <c r="I82" t="s">
        <v>326</v>
      </c>
      <c r="T82" t="s">
        <v>207</v>
      </c>
      <c r="U82">
        <v>54</v>
      </c>
    </row>
    <row r="83" spans="1:21">
      <c r="A83" t="s">
        <v>13</v>
      </c>
      <c r="B83" t="s">
        <v>14</v>
      </c>
      <c r="C83">
        <v>51</v>
      </c>
      <c r="D83">
        <v>83.6</v>
      </c>
      <c r="I83" t="s">
        <v>325</v>
      </c>
      <c r="T83" t="s">
        <v>208</v>
      </c>
      <c r="U83">
        <v>49</v>
      </c>
    </row>
    <row r="84" spans="1:21">
      <c r="B84" t="s">
        <v>15</v>
      </c>
      <c r="C84">
        <v>8</v>
      </c>
      <c r="D84">
        <v>13.1</v>
      </c>
      <c r="I84" t="s">
        <v>324</v>
      </c>
      <c r="T84" t="s">
        <v>315</v>
      </c>
      <c r="U84">
        <v>1</v>
      </c>
    </row>
    <row r="85" spans="1:21">
      <c r="B85" t="s">
        <v>24</v>
      </c>
      <c r="C85">
        <v>2</v>
      </c>
      <c r="D85">
        <v>3.3</v>
      </c>
      <c r="I85" t="s">
        <v>323</v>
      </c>
      <c r="T85" t="s">
        <v>209</v>
      </c>
      <c r="U85">
        <v>3</v>
      </c>
    </row>
    <row r="86" spans="1:21">
      <c r="B86" t="s">
        <v>16</v>
      </c>
      <c r="C86">
        <v>61</v>
      </c>
      <c r="D86">
        <v>100</v>
      </c>
      <c r="I86" t="s">
        <v>322</v>
      </c>
      <c r="T86" t="s">
        <v>316</v>
      </c>
      <c r="U86">
        <v>1</v>
      </c>
    </row>
    <row r="87" spans="1:21">
      <c r="I87" t="s">
        <v>321</v>
      </c>
      <c r="T87" t="s">
        <v>210</v>
      </c>
      <c r="U87">
        <v>10</v>
      </c>
    </row>
    <row r="88" spans="1:21">
      <c r="I88" t="s">
        <v>320</v>
      </c>
      <c r="T88" t="s">
        <v>211</v>
      </c>
      <c r="U88">
        <v>10</v>
      </c>
    </row>
    <row r="89" spans="1:21">
      <c r="A89" s="134" t="s">
        <v>27</v>
      </c>
      <c r="B89" s="134"/>
      <c r="C89" s="134"/>
      <c r="D89" s="134"/>
      <c r="E89" s="134"/>
      <c r="I89" t="s">
        <v>319</v>
      </c>
      <c r="T89" t="s">
        <v>212</v>
      </c>
      <c r="U89">
        <v>1</v>
      </c>
    </row>
    <row r="90" spans="1:21">
      <c r="A90" s="134"/>
      <c r="B90" s="134"/>
      <c r="C90" s="134"/>
      <c r="D90" s="134"/>
      <c r="E90" s="134"/>
      <c r="I90" t="s">
        <v>16</v>
      </c>
      <c r="K90">
        <v>61</v>
      </c>
      <c r="T90" t="s">
        <v>213</v>
      </c>
      <c r="U90">
        <v>4</v>
      </c>
    </row>
    <row r="91" spans="1:21">
      <c r="C91" t="s">
        <v>9</v>
      </c>
      <c r="D91" t="s">
        <v>10</v>
      </c>
    </row>
    <row r="92" spans="1:21">
      <c r="A92" t="s">
        <v>13</v>
      </c>
      <c r="B92" t="s">
        <v>14</v>
      </c>
      <c r="C92">
        <v>23</v>
      </c>
      <c r="D92">
        <v>37.700000000000003</v>
      </c>
    </row>
    <row r="93" spans="1:21">
      <c r="B93" t="s">
        <v>15</v>
      </c>
      <c r="C93">
        <v>38</v>
      </c>
      <c r="D93">
        <v>62.3</v>
      </c>
    </row>
    <row r="94" spans="1:21">
      <c r="B94" t="s">
        <v>16</v>
      </c>
      <c r="C94">
        <v>61</v>
      </c>
      <c r="D94">
        <v>100</v>
      </c>
    </row>
    <row r="97" spans="1:5">
      <c r="A97" s="134" t="s">
        <v>28</v>
      </c>
      <c r="B97" s="134"/>
      <c r="C97" s="134"/>
      <c r="D97" s="134"/>
      <c r="E97" s="134"/>
    </row>
    <row r="98" spans="1:5">
      <c r="A98" s="134"/>
      <c r="B98" s="134"/>
      <c r="C98" s="134"/>
      <c r="D98" s="134"/>
      <c r="E98" s="134"/>
    </row>
    <row r="99" spans="1:5">
      <c r="C99" t="s">
        <v>9</v>
      </c>
      <c r="D99" t="s">
        <v>10</v>
      </c>
    </row>
    <row r="100" spans="1:5">
      <c r="A100" t="s">
        <v>13</v>
      </c>
      <c r="B100" t="s">
        <v>14</v>
      </c>
      <c r="C100">
        <v>18</v>
      </c>
      <c r="D100">
        <v>29.5</v>
      </c>
    </row>
    <row r="101" spans="1:5">
      <c r="B101" t="s">
        <v>15</v>
      </c>
      <c r="C101">
        <v>43</v>
      </c>
      <c r="D101">
        <v>70.5</v>
      </c>
    </row>
    <row r="102" spans="1:5">
      <c r="B102" t="s">
        <v>16</v>
      </c>
      <c r="C102">
        <v>61</v>
      </c>
      <c r="D102">
        <v>100</v>
      </c>
    </row>
    <row r="105" spans="1:5">
      <c r="A105" s="134" t="s">
        <v>29</v>
      </c>
      <c r="B105" s="134"/>
      <c r="C105" s="134"/>
      <c r="D105" s="134"/>
      <c r="E105" s="134"/>
    </row>
    <row r="106" spans="1:5">
      <c r="A106" s="134"/>
      <c r="B106" s="134"/>
      <c r="C106" s="134"/>
      <c r="D106" s="134"/>
      <c r="E106" s="134"/>
    </row>
    <row r="107" spans="1:5">
      <c r="C107" t="s">
        <v>9</v>
      </c>
      <c r="D107" t="s">
        <v>10</v>
      </c>
    </row>
    <row r="108" spans="1:5">
      <c r="A108" t="s">
        <v>13</v>
      </c>
      <c r="B108" t="s">
        <v>14</v>
      </c>
      <c r="C108">
        <v>8</v>
      </c>
      <c r="D108">
        <v>13.1</v>
      </c>
    </row>
    <row r="109" spans="1:5">
      <c r="B109" t="s">
        <v>15</v>
      </c>
      <c r="C109">
        <v>53</v>
      </c>
      <c r="D109">
        <v>86.9</v>
      </c>
    </row>
    <row r="110" spans="1:5">
      <c r="B110" t="s">
        <v>16</v>
      </c>
      <c r="C110">
        <v>61</v>
      </c>
      <c r="D110">
        <v>100</v>
      </c>
    </row>
    <row r="113" spans="1:5">
      <c r="A113" s="134" t="s">
        <v>30</v>
      </c>
      <c r="B113" s="134"/>
      <c r="C113" s="134"/>
      <c r="D113" s="134"/>
      <c r="E113" s="134"/>
    </row>
    <row r="114" spans="1:5">
      <c r="A114" s="134"/>
      <c r="B114" s="134"/>
      <c r="C114" s="134"/>
      <c r="D114" s="134"/>
      <c r="E114" s="134"/>
    </row>
    <row r="115" spans="1:5">
      <c r="C115" t="s">
        <v>9</v>
      </c>
      <c r="D115" t="s">
        <v>10</v>
      </c>
    </row>
    <row r="116" spans="1:5">
      <c r="A116" t="s">
        <v>13</v>
      </c>
      <c r="B116" t="s">
        <v>14</v>
      </c>
      <c r="C116">
        <v>5</v>
      </c>
      <c r="D116">
        <v>8.1999999999999993</v>
      </c>
    </row>
    <row r="117" spans="1:5">
      <c r="B117" t="s">
        <v>15</v>
      </c>
      <c r="C117">
        <v>56</v>
      </c>
      <c r="D117">
        <v>91.8</v>
      </c>
    </row>
    <row r="118" spans="1:5">
      <c r="B118" t="s">
        <v>16</v>
      </c>
      <c r="C118">
        <v>61</v>
      </c>
      <c r="D118">
        <v>100</v>
      </c>
    </row>
    <row r="121" spans="1:5">
      <c r="A121" s="134" t="s">
        <v>31</v>
      </c>
      <c r="B121" s="134"/>
      <c r="C121" s="134"/>
      <c r="D121" s="134"/>
      <c r="E121" s="134"/>
    </row>
    <row r="122" spans="1:5">
      <c r="A122" s="134"/>
      <c r="B122" s="134"/>
      <c r="C122" s="134"/>
      <c r="D122" s="134"/>
      <c r="E122" s="134"/>
    </row>
    <row r="123" spans="1:5">
      <c r="C123" t="s">
        <v>9</v>
      </c>
      <c r="D123" t="s">
        <v>10</v>
      </c>
    </row>
    <row r="124" spans="1:5">
      <c r="A124" t="s">
        <v>13</v>
      </c>
      <c r="B124" t="s">
        <v>14</v>
      </c>
      <c r="C124">
        <v>5</v>
      </c>
      <c r="D124">
        <v>8.1999999999999993</v>
      </c>
    </row>
    <row r="125" spans="1:5">
      <c r="B125" t="s">
        <v>15</v>
      </c>
      <c r="C125">
        <v>45</v>
      </c>
      <c r="D125">
        <v>73.8</v>
      </c>
    </row>
    <row r="126" spans="1:5">
      <c r="B126" t="s">
        <v>24</v>
      </c>
      <c r="C126">
        <v>11</v>
      </c>
      <c r="D126">
        <v>18</v>
      </c>
    </row>
    <row r="127" spans="1:5">
      <c r="B127" t="s">
        <v>16</v>
      </c>
      <c r="C127">
        <v>61</v>
      </c>
      <c r="D127">
        <v>100</v>
      </c>
    </row>
  </sheetData>
  <mergeCells count="40">
    <mergeCell ref="P19:P20"/>
    <mergeCell ref="I21:I22"/>
    <mergeCell ref="P21:P22"/>
    <mergeCell ref="Q9:Q11"/>
    <mergeCell ref="Q12:Q15"/>
    <mergeCell ref="Q17:Q18"/>
    <mergeCell ref="Q19:Q20"/>
    <mergeCell ref="Q21:Q22"/>
    <mergeCell ref="I9:I11"/>
    <mergeCell ref="P9:P11"/>
    <mergeCell ref="I12:I15"/>
    <mergeCell ref="P12:P15"/>
    <mergeCell ref="I17:I18"/>
    <mergeCell ref="P17:P18"/>
    <mergeCell ref="A38:E39"/>
    <mergeCell ref="A46:E47"/>
    <mergeCell ref="A55:E56"/>
    <mergeCell ref="A64:E65"/>
    <mergeCell ref="F1:N1"/>
    <mergeCell ref="A4:G5"/>
    <mergeCell ref="A6:E7"/>
    <mergeCell ref="A14:E15"/>
    <mergeCell ref="A22:E23"/>
    <mergeCell ref="I19:I20"/>
    <mergeCell ref="A113:E114"/>
    <mergeCell ref="A121:E122"/>
    <mergeCell ref="I26:M27"/>
    <mergeCell ref="T18:V19"/>
    <mergeCell ref="T38:V39"/>
    <mergeCell ref="T46:V47"/>
    <mergeCell ref="T54:V55"/>
    <mergeCell ref="T63:V64"/>
    <mergeCell ref="T71:V72"/>
    <mergeCell ref="T79:V80"/>
    <mergeCell ref="A72:E73"/>
    <mergeCell ref="A80:E81"/>
    <mergeCell ref="A89:E90"/>
    <mergeCell ref="A97:E98"/>
    <mergeCell ref="A105:E106"/>
    <mergeCell ref="A30:E31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U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zoomScale="60" zoomScaleNormal="60" workbookViewId="0">
      <selection activeCell="H7" sqref="H7"/>
    </sheetView>
  </sheetViews>
  <sheetFormatPr defaultRowHeight="15"/>
  <cols>
    <col min="1" max="1" width="27" customWidth="1"/>
    <col min="2" max="2" width="21.140625" customWidth="1"/>
    <col min="3" max="3" width="22.7109375" customWidth="1"/>
    <col min="4" max="4" width="19.7109375" customWidth="1"/>
    <col min="14" max="14" width="13" customWidth="1"/>
    <col min="15" max="15" width="11.85546875" customWidth="1"/>
    <col min="17" max="17" width="17.42578125" customWidth="1"/>
    <col min="19" max="19" width="21.5703125" customWidth="1"/>
    <col min="20" max="20" width="10.85546875" customWidth="1"/>
    <col min="21" max="21" width="20.28515625" customWidth="1"/>
  </cols>
  <sheetData>
    <row r="1" spans="1:21" ht="62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396</v>
      </c>
      <c r="G1" s="125"/>
      <c r="H1" s="125"/>
      <c r="I1" s="125"/>
      <c r="J1" s="125"/>
      <c r="K1" s="125"/>
      <c r="L1" s="125"/>
      <c r="M1" s="125"/>
      <c r="N1" s="125"/>
    </row>
    <row r="2" spans="1:21">
      <c r="A2" s="31" t="s">
        <v>44</v>
      </c>
      <c r="B2" s="86">
        <v>29</v>
      </c>
      <c r="C2" s="23">
        <v>30</v>
      </c>
      <c r="D2" s="24">
        <v>96.666666666666671</v>
      </c>
      <c r="M2" s="63"/>
    </row>
    <row r="3" spans="1:21">
      <c r="M3" s="63"/>
    </row>
    <row r="4" spans="1:21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1">
      <c r="A5" s="136"/>
      <c r="B5" s="136"/>
      <c r="C5" s="136"/>
      <c r="D5" s="136"/>
      <c r="E5" s="136"/>
      <c r="F5" s="136"/>
      <c r="G5" s="136"/>
      <c r="M5" s="63"/>
    </row>
    <row r="7" spans="1:21" ht="62.25" customHeight="1">
      <c r="A7" s="134" t="s">
        <v>8</v>
      </c>
      <c r="B7" s="134"/>
      <c r="C7" s="134"/>
      <c r="D7" s="134"/>
    </row>
    <row r="8" spans="1:21" ht="45">
      <c r="C8" t="s">
        <v>9</v>
      </c>
      <c r="D8" t="s">
        <v>10</v>
      </c>
      <c r="I8" s="35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6" t="s">
        <v>34</v>
      </c>
      <c r="O8" s="7" t="s">
        <v>35</v>
      </c>
      <c r="P8" s="7" t="s">
        <v>36</v>
      </c>
      <c r="Q8" s="6" t="s">
        <v>79</v>
      </c>
      <c r="S8" s="5" t="s">
        <v>80</v>
      </c>
      <c r="T8" s="59" t="s">
        <v>82</v>
      </c>
      <c r="U8" s="65" t="s">
        <v>79</v>
      </c>
    </row>
    <row r="9" spans="1:21" ht="30">
      <c r="A9" t="s">
        <v>13</v>
      </c>
      <c r="B9" t="s">
        <v>14</v>
      </c>
      <c r="C9">
        <v>11</v>
      </c>
      <c r="D9">
        <v>37.9</v>
      </c>
      <c r="I9" s="144" t="s">
        <v>1</v>
      </c>
      <c r="J9" s="4">
        <v>75</v>
      </c>
      <c r="K9" s="10">
        <f>C10</f>
        <v>18</v>
      </c>
      <c r="L9" s="10">
        <f>C9</f>
        <v>11</v>
      </c>
      <c r="M9" s="10">
        <f>0</f>
        <v>0</v>
      </c>
      <c r="N9" s="11">
        <f>C11</f>
        <v>29</v>
      </c>
      <c r="O9" s="12">
        <f>(N9-(M9+L9))/N9</f>
        <v>0.62068965517241381</v>
      </c>
      <c r="P9" s="146">
        <f>(O9+O10+O11)/3</f>
        <v>0.66666666666666663</v>
      </c>
      <c r="Q9" s="117" t="s">
        <v>76</v>
      </c>
      <c r="S9" s="4" t="s">
        <v>111</v>
      </c>
      <c r="T9" s="59">
        <f>(O9+O10+O11+O12+O13+O14+O15+O16+O17+O18+O19+O20+O21+O22+O23)/15</f>
        <v>0.68965517241379315</v>
      </c>
      <c r="U9" s="4" t="s">
        <v>76</v>
      </c>
    </row>
    <row r="10" spans="1:21">
      <c r="B10" t="s">
        <v>15</v>
      </c>
      <c r="C10">
        <v>18</v>
      </c>
      <c r="D10">
        <v>62.1</v>
      </c>
      <c r="I10" s="148"/>
      <c r="J10" s="4">
        <v>76</v>
      </c>
      <c r="K10" s="10">
        <f>C18</f>
        <v>20</v>
      </c>
      <c r="L10" s="10">
        <f>C17</f>
        <v>9</v>
      </c>
      <c r="M10" s="10">
        <f>0</f>
        <v>0</v>
      </c>
      <c r="N10" s="11">
        <f>C19</f>
        <v>29</v>
      </c>
      <c r="O10" s="12">
        <f t="shared" ref="O10:O23" si="0">(N10-(M10+L10))/N10</f>
        <v>0.68965517241379315</v>
      </c>
      <c r="P10" s="149"/>
      <c r="Q10" s="118"/>
    </row>
    <row r="11" spans="1:21">
      <c r="B11" t="s">
        <v>16</v>
      </c>
      <c r="C11">
        <v>29</v>
      </c>
      <c r="D11">
        <v>100</v>
      </c>
      <c r="I11" s="145"/>
      <c r="J11" s="4">
        <v>77</v>
      </c>
      <c r="K11" s="10">
        <f>C26</f>
        <v>20</v>
      </c>
      <c r="L11" s="10">
        <f>C25</f>
        <v>9</v>
      </c>
      <c r="M11" s="10">
        <f>0</f>
        <v>0</v>
      </c>
      <c r="N11" s="11">
        <f>C27</f>
        <v>29</v>
      </c>
      <c r="O11" s="12">
        <f t="shared" si="0"/>
        <v>0.68965517241379315</v>
      </c>
      <c r="P11" s="147"/>
      <c r="Q11" s="119"/>
    </row>
    <row r="12" spans="1:21">
      <c r="I12" s="144" t="s">
        <v>2</v>
      </c>
      <c r="J12" s="4">
        <v>63</v>
      </c>
      <c r="K12" s="10">
        <f>C34</f>
        <v>11</v>
      </c>
      <c r="L12" s="10">
        <f>C33</f>
        <v>18</v>
      </c>
      <c r="M12" s="10">
        <f>0</f>
        <v>0</v>
      </c>
      <c r="N12" s="11">
        <f>C35</f>
        <v>29</v>
      </c>
      <c r="O12" s="12">
        <f t="shared" si="0"/>
        <v>0.37931034482758619</v>
      </c>
      <c r="P12" s="146">
        <f>(O12+O13+O14+O15)/4</f>
        <v>0.62931034482758619</v>
      </c>
      <c r="Q12" s="117" t="s">
        <v>76</v>
      </c>
    </row>
    <row r="13" spans="1:21">
      <c r="I13" s="148"/>
      <c r="J13" s="4">
        <v>64</v>
      </c>
      <c r="K13" s="10">
        <f>C42</f>
        <v>8</v>
      </c>
      <c r="L13" s="10">
        <f>C41</f>
        <v>21</v>
      </c>
      <c r="M13" s="10">
        <f>0</f>
        <v>0</v>
      </c>
      <c r="N13" s="11">
        <f>C43</f>
        <v>29</v>
      </c>
      <c r="O13" s="12">
        <f t="shared" si="0"/>
        <v>0.27586206896551724</v>
      </c>
      <c r="P13" s="149"/>
      <c r="Q13" s="118"/>
      <c r="S13" s="8"/>
    </row>
    <row r="14" spans="1:21" ht="15.75">
      <c r="A14" s="134" t="s">
        <v>17</v>
      </c>
      <c r="B14" s="134"/>
      <c r="C14" s="134"/>
      <c r="D14" s="134"/>
      <c r="I14" s="148"/>
      <c r="J14" s="4">
        <v>911</v>
      </c>
      <c r="K14" s="10">
        <f>C50</f>
        <v>28</v>
      </c>
      <c r="L14" s="10">
        <f>C49</f>
        <v>1</v>
      </c>
      <c r="M14" s="10">
        <f>C51</f>
        <v>0</v>
      </c>
      <c r="N14" s="11">
        <f>C52</f>
        <v>29</v>
      </c>
      <c r="O14" s="12">
        <f t="shared" si="0"/>
        <v>0.96551724137931039</v>
      </c>
      <c r="P14" s="149"/>
      <c r="Q14" s="118"/>
      <c r="S14" s="9" t="s">
        <v>38</v>
      </c>
    </row>
    <row r="15" spans="1:21">
      <c r="A15" s="134"/>
      <c r="B15" s="134"/>
      <c r="C15" s="134"/>
      <c r="D15" s="134"/>
      <c r="I15" s="145"/>
      <c r="J15" s="4">
        <v>93</v>
      </c>
      <c r="K15" s="10">
        <f>C59</f>
        <v>26</v>
      </c>
      <c r="L15" s="10">
        <f>C58</f>
        <v>3</v>
      </c>
      <c r="M15" s="10">
        <f>C60</f>
        <v>0</v>
      </c>
      <c r="N15" s="11">
        <f>C61</f>
        <v>29</v>
      </c>
      <c r="O15" s="12">
        <f t="shared" si="0"/>
        <v>0.89655172413793105</v>
      </c>
      <c r="P15" s="147"/>
      <c r="Q15" s="119"/>
    </row>
    <row r="16" spans="1:21">
      <c r="C16" t="s">
        <v>9</v>
      </c>
      <c r="D16" t="s">
        <v>10</v>
      </c>
      <c r="I16" s="2" t="s">
        <v>3</v>
      </c>
      <c r="J16" s="4">
        <v>1072</v>
      </c>
      <c r="K16" s="10">
        <f>C84</f>
        <v>1</v>
      </c>
      <c r="L16" s="10">
        <f>C83</f>
        <v>27</v>
      </c>
      <c r="M16" s="10">
        <f>C85</f>
        <v>1</v>
      </c>
      <c r="N16" s="11">
        <f>C86</f>
        <v>29</v>
      </c>
      <c r="O16" s="12">
        <f t="shared" si="0"/>
        <v>3.4482758620689655E-2</v>
      </c>
      <c r="P16" s="14">
        <f>O16</f>
        <v>3.4482758620689655E-2</v>
      </c>
      <c r="Q16" s="11" t="s">
        <v>75</v>
      </c>
    </row>
    <row r="17" spans="1:21">
      <c r="A17" t="s">
        <v>13</v>
      </c>
      <c r="B17" t="s">
        <v>14</v>
      </c>
      <c r="C17">
        <v>9</v>
      </c>
      <c r="D17">
        <v>31</v>
      </c>
      <c r="I17" s="144" t="s">
        <v>4</v>
      </c>
      <c r="J17" s="4">
        <v>102</v>
      </c>
      <c r="K17" s="10">
        <f>C68</f>
        <v>26</v>
      </c>
      <c r="L17" s="10">
        <f>C67</f>
        <v>3</v>
      </c>
      <c r="M17" s="10">
        <f>0</f>
        <v>0</v>
      </c>
      <c r="N17" s="11">
        <f>C69</f>
        <v>29</v>
      </c>
      <c r="O17" s="12">
        <f t="shared" si="0"/>
        <v>0.89655172413793105</v>
      </c>
      <c r="P17" s="146">
        <f>(O17+O18)/2</f>
        <v>0.87931034482758619</v>
      </c>
      <c r="Q17" s="117" t="s">
        <v>77</v>
      </c>
      <c r="S17" s="150" t="s">
        <v>397</v>
      </c>
      <c r="T17" s="150"/>
      <c r="U17" s="150"/>
    </row>
    <row r="18" spans="1:21">
      <c r="B18" t="s">
        <v>15</v>
      </c>
      <c r="C18">
        <v>20</v>
      </c>
      <c r="D18">
        <v>69</v>
      </c>
      <c r="I18" s="145"/>
      <c r="J18" s="4">
        <v>103</v>
      </c>
      <c r="K18" s="10">
        <f>C76</f>
        <v>25</v>
      </c>
      <c r="L18" s="10">
        <f>C75</f>
        <v>4</v>
      </c>
      <c r="M18" s="10">
        <f>0</f>
        <v>0</v>
      </c>
      <c r="N18" s="11">
        <f>C77</f>
        <v>29</v>
      </c>
      <c r="O18" s="12">
        <f t="shared" si="0"/>
        <v>0.86206896551724133</v>
      </c>
      <c r="P18" s="147"/>
      <c r="Q18" s="119"/>
      <c r="S18" s="150"/>
      <c r="T18" s="150"/>
      <c r="U18" s="150"/>
    </row>
    <row r="19" spans="1:21">
      <c r="B19" t="s">
        <v>16</v>
      </c>
      <c r="C19">
        <v>29</v>
      </c>
      <c r="D19">
        <v>100</v>
      </c>
      <c r="I19" s="144" t="s">
        <v>5</v>
      </c>
      <c r="J19" s="4">
        <v>59</v>
      </c>
      <c r="K19" s="10">
        <f>C93</f>
        <v>16</v>
      </c>
      <c r="L19" s="10">
        <f>C92</f>
        <v>13</v>
      </c>
      <c r="M19" s="10">
        <f>0</f>
        <v>0</v>
      </c>
      <c r="N19" s="11">
        <f>C94</f>
        <v>29</v>
      </c>
      <c r="O19" s="12">
        <f t="shared" si="0"/>
        <v>0.55172413793103448</v>
      </c>
      <c r="P19" s="146">
        <f>(O19+O20)/2</f>
        <v>0.67241379310344829</v>
      </c>
      <c r="Q19" s="117" t="s">
        <v>76</v>
      </c>
      <c r="T19" t="s">
        <v>9</v>
      </c>
      <c r="U19" t="s">
        <v>10</v>
      </c>
    </row>
    <row r="20" spans="1:21">
      <c r="I20" s="145"/>
      <c r="J20" s="4">
        <v>510</v>
      </c>
      <c r="K20" s="10">
        <f>C101</f>
        <v>23</v>
      </c>
      <c r="L20" s="10">
        <f>C100</f>
        <v>6</v>
      </c>
      <c r="M20" s="10">
        <f>0</f>
        <v>0</v>
      </c>
      <c r="N20" s="11">
        <f>C102</f>
        <v>29</v>
      </c>
      <c r="O20" s="12">
        <f t="shared" si="0"/>
        <v>0.7931034482758621</v>
      </c>
      <c r="P20" s="147"/>
      <c r="Q20" s="119"/>
      <c r="S20" t="s">
        <v>398</v>
      </c>
      <c r="T20">
        <v>13</v>
      </c>
      <c r="U20">
        <v>44.8</v>
      </c>
    </row>
    <row r="21" spans="1:21">
      <c r="I21" s="144" t="s">
        <v>6</v>
      </c>
      <c r="J21" s="4">
        <v>56</v>
      </c>
      <c r="K21" s="10">
        <f>C109</f>
        <v>25</v>
      </c>
      <c r="L21" s="10">
        <f>C108</f>
        <v>4</v>
      </c>
      <c r="M21" s="10">
        <f>0</f>
        <v>0</v>
      </c>
      <c r="N21" s="11">
        <f>C110</f>
        <v>29</v>
      </c>
      <c r="O21" s="12">
        <f t="shared" si="0"/>
        <v>0.86206896551724133</v>
      </c>
      <c r="P21" s="146">
        <f>(O21+O22)/2</f>
        <v>0.89655172413793105</v>
      </c>
      <c r="Q21" s="117" t="s">
        <v>78</v>
      </c>
      <c r="S21" t="s">
        <v>399</v>
      </c>
      <c r="T21">
        <v>1</v>
      </c>
      <c r="U21">
        <v>3.4</v>
      </c>
    </row>
    <row r="22" spans="1:21">
      <c r="A22" s="134" t="s">
        <v>18</v>
      </c>
      <c r="B22" s="134"/>
      <c r="C22" s="134"/>
      <c r="D22" s="134"/>
      <c r="I22" s="145"/>
      <c r="J22" s="4">
        <v>57</v>
      </c>
      <c r="K22" s="10">
        <f>C117</f>
        <v>27</v>
      </c>
      <c r="L22" s="10">
        <f>C116</f>
        <v>2</v>
      </c>
      <c r="M22" s="10">
        <f>0</f>
        <v>0</v>
      </c>
      <c r="N22" s="11">
        <f>C118</f>
        <v>29</v>
      </c>
      <c r="O22" s="12">
        <f t="shared" si="0"/>
        <v>0.93103448275862066</v>
      </c>
      <c r="P22" s="147"/>
      <c r="Q22" s="119"/>
      <c r="S22" t="s">
        <v>400</v>
      </c>
      <c r="T22">
        <v>5</v>
      </c>
      <c r="U22">
        <v>17.2</v>
      </c>
    </row>
    <row r="23" spans="1:21" ht="30">
      <c r="A23" s="134"/>
      <c r="B23" s="134"/>
      <c r="C23" s="134"/>
      <c r="D23" s="134"/>
      <c r="I23" s="2" t="s">
        <v>7</v>
      </c>
      <c r="J23" s="4">
        <v>86</v>
      </c>
      <c r="K23" s="10">
        <f>C125</f>
        <v>26</v>
      </c>
      <c r="L23" s="10">
        <f>C124</f>
        <v>1</v>
      </c>
      <c r="M23" s="10">
        <f>C126</f>
        <v>2</v>
      </c>
      <c r="N23" s="11">
        <f>C127</f>
        <v>29</v>
      </c>
      <c r="O23" s="12">
        <f t="shared" si="0"/>
        <v>0.89655172413793105</v>
      </c>
      <c r="P23" s="14">
        <f>O23</f>
        <v>0.89655172413793105</v>
      </c>
      <c r="Q23" s="11" t="s">
        <v>78</v>
      </c>
      <c r="S23" t="s">
        <v>401</v>
      </c>
      <c r="T23">
        <v>1</v>
      </c>
      <c r="U23">
        <v>3.4</v>
      </c>
    </row>
    <row r="24" spans="1:21">
      <c r="C24" t="s">
        <v>9</v>
      </c>
      <c r="D24" t="s">
        <v>10</v>
      </c>
      <c r="S24" t="s">
        <v>402</v>
      </c>
      <c r="T24">
        <v>2</v>
      </c>
      <c r="U24">
        <v>6.9</v>
      </c>
    </row>
    <row r="25" spans="1:21">
      <c r="A25" t="s">
        <v>13</v>
      </c>
      <c r="B25" t="s">
        <v>14</v>
      </c>
      <c r="C25">
        <v>9</v>
      </c>
      <c r="D25">
        <v>31</v>
      </c>
      <c r="K25" s="135" t="s">
        <v>122</v>
      </c>
      <c r="L25" s="135"/>
      <c r="M25" s="135"/>
      <c r="S25" t="s">
        <v>403</v>
      </c>
      <c r="T25">
        <v>4</v>
      </c>
      <c r="U25">
        <v>13.8</v>
      </c>
    </row>
    <row r="26" spans="1:21">
      <c r="B26" t="s">
        <v>15</v>
      </c>
      <c r="C26">
        <v>20</v>
      </c>
      <c r="D26">
        <v>69</v>
      </c>
      <c r="K26" s="135"/>
      <c r="L26" s="135"/>
      <c r="M26" s="135"/>
      <c r="S26" t="s">
        <v>404</v>
      </c>
      <c r="T26">
        <v>3</v>
      </c>
      <c r="U26">
        <v>10.3</v>
      </c>
    </row>
    <row r="27" spans="1:21">
      <c r="B27" t="s">
        <v>16</v>
      </c>
      <c r="C27">
        <v>29</v>
      </c>
      <c r="D27">
        <v>100</v>
      </c>
      <c r="L27" t="s">
        <v>9</v>
      </c>
      <c r="M27" t="s">
        <v>10</v>
      </c>
      <c r="S27" t="s">
        <v>16</v>
      </c>
      <c r="T27">
        <v>29</v>
      </c>
      <c r="U27">
        <v>100</v>
      </c>
    </row>
    <row r="28" spans="1:21">
      <c r="K28" t="s">
        <v>126</v>
      </c>
      <c r="L28">
        <v>24</v>
      </c>
      <c r="M28">
        <v>82.8</v>
      </c>
    </row>
    <row r="29" spans="1:21">
      <c r="K29" t="s">
        <v>128</v>
      </c>
      <c r="L29">
        <v>5</v>
      </c>
      <c r="M29">
        <v>17.2</v>
      </c>
    </row>
    <row r="30" spans="1:21">
      <c r="A30" s="134" t="s">
        <v>19</v>
      </c>
      <c r="B30" s="134"/>
      <c r="C30" s="134"/>
      <c r="D30" s="134"/>
      <c r="K30" t="s">
        <v>16</v>
      </c>
      <c r="L30">
        <v>29</v>
      </c>
      <c r="M30">
        <v>100</v>
      </c>
    </row>
    <row r="31" spans="1:21">
      <c r="A31" s="134"/>
      <c r="B31" s="134"/>
      <c r="C31" s="134"/>
      <c r="D31" s="134"/>
    </row>
    <row r="32" spans="1:21">
      <c r="C32" t="s">
        <v>9</v>
      </c>
      <c r="D32" t="s">
        <v>10</v>
      </c>
    </row>
    <row r="33" spans="1:13">
      <c r="A33" t="s">
        <v>13</v>
      </c>
      <c r="B33" t="s">
        <v>14</v>
      </c>
      <c r="C33">
        <v>18</v>
      </c>
      <c r="D33">
        <v>62.1</v>
      </c>
      <c r="K33" s="136" t="s">
        <v>130</v>
      </c>
      <c r="L33" s="136"/>
      <c r="M33" s="136"/>
    </row>
    <row r="34" spans="1:13">
      <c r="B34" t="s">
        <v>15</v>
      </c>
      <c r="C34">
        <v>11</v>
      </c>
      <c r="D34">
        <v>37.9</v>
      </c>
      <c r="K34" s="136"/>
      <c r="L34" s="136"/>
      <c r="M34" s="136"/>
    </row>
    <row r="35" spans="1:13">
      <c r="B35" t="s">
        <v>16</v>
      </c>
      <c r="C35">
        <v>29</v>
      </c>
      <c r="D35">
        <v>100</v>
      </c>
      <c r="L35" t="s">
        <v>9</v>
      </c>
      <c r="M35" t="s">
        <v>10</v>
      </c>
    </row>
    <row r="36" spans="1:13">
      <c r="K36" t="s">
        <v>132</v>
      </c>
      <c r="L36">
        <v>24</v>
      </c>
      <c r="M36">
        <v>82.8</v>
      </c>
    </row>
    <row r="37" spans="1:13">
      <c r="K37" t="s">
        <v>133</v>
      </c>
      <c r="L37">
        <v>3</v>
      </c>
      <c r="M37">
        <v>10.3</v>
      </c>
    </row>
    <row r="38" spans="1:13">
      <c r="A38" s="134" t="s">
        <v>20</v>
      </c>
      <c r="B38" s="134"/>
      <c r="C38" s="134"/>
      <c r="D38" s="134"/>
      <c r="K38" t="s">
        <v>135</v>
      </c>
      <c r="L38">
        <v>2</v>
      </c>
      <c r="M38">
        <v>6.9</v>
      </c>
    </row>
    <row r="39" spans="1:13">
      <c r="A39" s="134"/>
      <c r="B39" s="134"/>
      <c r="C39" s="134"/>
      <c r="D39" s="134"/>
      <c r="K39" t="s">
        <v>16</v>
      </c>
      <c r="L39">
        <v>29</v>
      </c>
      <c r="M39">
        <v>100</v>
      </c>
    </row>
    <row r="40" spans="1:13">
      <c r="C40" t="s">
        <v>9</v>
      </c>
      <c r="D40" t="s">
        <v>10</v>
      </c>
    </row>
    <row r="41" spans="1:13">
      <c r="A41" t="s">
        <v>13</v>
      </c>
      <c r="B41" t="s">
        <v>14</v>
      </c>
      <c r="C41">
        <v>21</v>
      </c>
      <c r="D41">
        <v>72.400000000000006</v>
      </c>
    </row>
    <row r="42" spans="1:13">
      <c r="B42" t="s">
        <v>15</v>
      </c>
      <c r="C42">
        <v>8</v>
      </c>
      <c r="D42">
        <v>27.6</v>
      </c>
      <c r="K42" s="138" t="s">
        <v>124</v>
      </c>
      <c r="L42" s="139"/>
      <c r="M42" s="140"/>
    </row>
    <row r="43" spans="1:13">
      <c r="B43" t="s">
        <v>16</v>
      </c>
      <c r="C43">
        <v>29</v>
      </c>
      <c r="D43">
        <v>100</v>
      </c>
      <c r="K43" s="141"/>
      <c r="L43" s="142"/>
      <c r="M43" s="143"/>
    </row>
    <row r="44" spans="1:13">
      <c r="L44" t="s">
        <v>9</v>
      </c>
      <c r="M44" t="s">
        <v>10</v>
      </c>
    </row>
    <row r="45" spans="1:13">
      <c r="K45" t="s">
        <v>14</v>
      </c>
      <c r="L45">
        <v>5</v>
      </c>
      <c r="M45">
        <v>17.2</v>
      </c>
    </row>
    <row r="46" spans="1:13">
      <c r="A46" s="134" t="s">
        <v>21</v>
      </c>
      <c r="B46" s="134"/>
      <c r="C46" s="134"/>
      <c r="D46" s="134"/>
      <c r="K46" t="s">
        <v>15</v>
      </c>
      <c r="L46">
        <v>24</v>
      </c>
      <c r="M46">
        <v>82.8</v>
      </c>
    </row>
    <row r="47" spans="1:13">
      <c r="A47" s="134"/>
      <c r="B47" s="134"/>
      <c r="C47" s="134"/>
      <c r="D47" s="134"/>
      <c r="K47" t="s">
        <v>16</v>
      </c>
      <c r="L47">
        <v>29</v>
      </c>
      <c r="M47">
        <v>100</v>
      </c>
    </row>
    <row r="48" spans="1:13">
      <c r="C48" t="s">
        <v>9</v>
      </c>
      <c r="D48" t="s">
        <v>10</v>
      </c>
    </row>
    <row r="49" spans="1:13">
      <c r="A49" t="s">
        <v>13</v>
      </c>
      <c r="B49" t="s">
        <v>14</v>
      </c>
      <c r="C49">
        <v>1</v>
      </c>
      <c r="D49">
        <v>3.4</v>
      </c>
    </row>
    <row r="50" spans="1:13">
      <c r="B50" t="s">
        <v>15</v>
      </c>
      <c r="C50">
        <v>28</v>
      </c>
      <c r="D50">
        <v>96.6</v>
      </c>
      <c r="K50" s="135" t="s">
        <v>125</v>
      </c>
      <c r="L50" s="135"/>
      <c r="M50" s="135"/>
    </row>
    <row r="51" spans="1:13">
      <c r="B51" t="s">
        <v>33</v>
      </c>
      <c r="C51">
        <v>0</v>
      </c>
      <c r="K51" s="135"/>
      <c r="L51" s="135"/>
      <c r="M51" s="135"/>
    </row>
    <row r="52" spans="1:13">
      <c r="B52" t="s">
        <v>16</v>
      </c>
      <c r="C52">
        <v>29</v>
      </c>
      <c r="D52">
        <v>100</v>
      </c>
      <c r="L52" t="s">
        <v>9</v>
      </c>
      <c r="M52" t="s">
        <v>10</v>
      </c>
    </row>
    <row r="53" spans="1:13">
      <c r="K53" t="s">
        <v>14</v>
      </c>
      <c r="L53">
        <v>1</v>
      </c>
      <c r="M53">
        <v>3.4</v>
      </c>
    </row>
    <row r="54" spans="1:13">
      <c r="K54" t="s">
        <v>15</v>
      </c>
      <c r="L54">
        <v>28</v>
      </c>
      <c r="M54">
        <v>96.6</v>
      </c>
    </row>
    <row r="55" spans="1:13">
      <c r="A55" s="134" t="s">
        <v>22</v>
      </c>
      <c r="B55" s="134"/>
      <c r="C55" s="134"/>
      <c r="D55" s="134"/>
      <c r="K55" t="s">
        <v>16</v>
      </c>
      <c r="L55">
        <v>29</v>
      </c>
      <c r="M55">
        <v>100</v>
      </c>
    </row>
    <row r="56" spans="1:13">
      <c r="A56" s="134"/>
      <c r="B56" s="134"/>
      <c r="C56" s="134"/>
      <c r="D56" s="134"/>
    </row>
    <row r="57" spans="1:13">
      <c r="C57" t="s">
        <v>9</v>
      </c>
      <c r="D57" t="s">
        <v>10</v>
      </c>
    </row>
    <row r="58" spans="1:13">
      <c r="A58" t="s">
        <v>13</v>
      </c>
      <c r="B58" t="s">
        <v>14</v>
      </c>
      <c r="C58">
        <v>3</v>
      </c>
      <c r="D58">
        <v>10.3</v>
      </c>
      <c r="K58" s="135" t="s">
        <v>131</v>
      </c>
      <c r="L58" s="135"/>
      <c r="M58" s="135"/>
    </row>
    <row r="59" spans="1:13">
      <c r="B59" t="s">
        <v>15</v>
      </c>
      <c r="C59">
        <v>26</v>
      </c>
      <c r="D59">
        <v>89.7</v>
      </c>
      <c r="K59" s="135"/>
      <c r="L59" s="135"/>
      <c r="M59" s="135"/>
    </row>
    <row r="60" spans="1:13">
      <c r="B60" t="s">
        <v>33</v>
      </c>
      <c r="C60">
        <v>0</v>
      </c>
      <c r="M60" t="s">
        <v>9</v>
      </c>
    </row>
    <row r="61" spans="1:13">
      <c r="B61" t="s">
        <v>16</v>
      </c>
      <c r="C61">
        <v>29</v>
      </c>
      <c r="D61">
        <v>100</v>
      </c>
      <c r="K61" t="s">
        <v>207</v>
      </c>
      <c r="M61">
        <v>25</v>
      </c>
    </row>
    <row r="62" spans="1:13">
      <c r="K62" t="s">
        <v>208</v>
      </c>
      <c r="M62">
        <v>19</v>
      </c>
    </row>
    <row r="63" spans="1:13">
      <c r="K63" t="s">
        <v>209</v>
      </c>
      <c r="M63">
        <v>1</v>
      </c>
    </row>
    <row r="64" spans="1:13">
      <c r="A64" s="134" t="s">
        <v>25</v>
      </c>
      <c r="B64" s="134"/>
      <c r="C64" s="134"/>
      <c r="D64" s="134"/>
      <c r="K64" t="s">
        <v>210</v>
      </c>
      <c r="M64">
        <v>2</v>
      </c>
    </row>
    <row r="65" spans="1:13">
      <c r="A65" s="134"/>
      <c r="B65" s="134"/>
      <c r="C65" s="134"/>
      <c r="D65" s="134"/>
      <c r="K65" t="s">
        <v>211</v>
      </c>
      <c r="M65">
        <v>2</v>
      </c>
    </row>
    <row r="66" spans="1:13">
      <c r="C66" t="s">
        <v>9</v>
      </c>
      <c r="D66" t="s">
        <v>10</v>
      </c>
      <c r="K66" t="s">
        <v>212</v>
      </c>
      <c r="M66">
        <v>1</v>
      </c>
    </row>
    <row r="67" spans="1:13">
      <c r="A67" t="s">
        <v>13</v>
      </c>
      <c r="B67" t="s">
        <v>14</v>
      </c>
      <c r="C67">
        <v>3</v>
      </c>
      <c r="D67">
        <v>10.3</v>
      </c>
      <c r="K67" t="s">
        <v>213</v>
      </c>
      <c r="M67">
        <v>3</v>
      </c>
    </row>
    <row r="68" spans="1:13">
      <c r="B68" t="s">
        <v>15</v>
      </c>
      <c r="C68">
        <v>26</v>
      </c>
      <c r="D68">
        <v>89.7</v>
      </c>
    </row>
    <row r="69" spans="1:13">
      <c r="B69" t="s">
        <v>16</v>
      </c>
      <c r="C69">
        <v>29</v>
      </c>
      <c r="D69">
        <v>100</v>
      </c>
    </row>
    <row r="72" spans="1:13">
      <c r="A72" s="134" t="s">
        <v>26</v>
      </c>
      <c r="B72" s="134"/>
      <c r="C72" s="134"/>
      <c r="D72" s="134"/>
    </row>
    <row r="73" spans="1:13">
      <c r="A73" s="134"/>
      <c r="B73" s="134"/>
      <c r="C73" s="134"/>
      <c r="D73" s="134"/>
    </row>
    <row r="74" spans="1:13">
      <c r="C74" t="s">
        <v>9</v>
      </c>
      <c r="D74" t="s">
        <v>10</v>
      </c>
    </row>
    <row r="75" spans="1:13">
      <c r="A75" t="s">
        <v>13</v>
      </c>
      <c r="B75" t="s">
        <v>14</v>
      </c>
      <c r="C75">
        <v>4</v>
      </c>
      <c r="D75">
        <v>13.8</v>
      </c>
    </row>
    <row r="76" spans="1:13">
      <c r="B76" t="s">
        <v>15</v>
      </c>
      <c r="C76">
        <v>25</v>
      </c>
      <c r="D76">
        <v>86.2</v>
      </c>
    </row>
    <row r="77" spans="1:13">
      <c r="B77" t="s">
        <v>16</v>
      </c>
      <c r="C77">
        <v>29</v>
      </c>
      <c r="D77">
        <v>100</v>
      </c>
    </row>
    <row r="80" spans="1:13">
      <c r="A80" s="134" t="s">
        <v>23</v>
      </c>
      <c r="B80" s="134"/>
      <c r="C80" s="134"/>
      <c r="D80" s="134"/>
    </row>
    <row r="81" spans="1:4">
      <c r="A81" s="134"/>
      <c r="B81" s="134"/>
      <c r="C81" s="134"/>
      <c r="D81" s="134"/>
    </row>
    <row r="82" spans="1:4">
      <c r="C82" t="s">
        <v>9</v>
      </c>
      <c r="D82" t="s">
        <v>10</v>
      </c>
    </row>
    <row r="83" spans="1:4">
      <c r="A83" t="s">
        <v>13</v>
      </c>
      <c r="B83" t="s">
        <v>14</v>
      </c>
      <c r="C83">
        <v>27</v>
      </c>
      <c r="D83">
        <v>93.1</v>
      </c>
    </row>
    <row r="84" spans="1:4">
      <c r="B84" t="s">
        <v>15</v>
      </c>
      <c r="C84">
        <v>1</v>
      </c>
      <c r="D84">
        <v>3.4</v>
      </c>
    </row>
    <row r="85" spans="1:4">
      <c r="B85" t="s">
        <v>24</v>
      </c>
      <c r="C85">
        <v>1</v>
      </c>
      <c r="D85">
        <v>3.4</v>
      </c>
    </row>
    <row r="86" spans="1:4">
      <c r="B86" t="s">
        <v>16</v>
      </c>
      <c r="C86">
        <v>29</v>
      </c>
      <c r="D86">
        <v>100</v>
      </c>
    </row>
    <row r="89" spans="1:4">
      <c r="A89" s="134" t="s">
        <v>27</v>
      </c>
      <c r="B89" s="134"/>
      <c r="C89" s="134"/>
      <c r="D89" s="134"/>
    </row>
    <row r="90" spans="1:4">
      <c r="A90" s="134"/>
      <c r="B90" s="134"/>
      <c r="C90" s="134"/>
      <c r="D90" s="134"/>
    </row>
    <row r="91" spans="1:4">
      <c r="C91" t="s">
        <v>9</v>
      </c>
      <c r="D91" t="s">
        <v>10</v>
      </c>
    </row>
    <row r="92" spans="1:4">
      <c r="A92" t="s">
        <v>13</v>
      </c>
      <c r="B92" t="s">
        <v>14</v>
      </c>
      <c r="C92">
        <v>13</v>
      </c>
      <c r="D92">
        <v>44.8</v>
      </c>
    </row>
    <row r="93" spans="1:4">
      <c r="B93" t="s">
        <v>15</v>
      </c>
      <c r="C93">
        <v>16</v>
      </c>
      <c r="D93">
        <v>55.2</v>
      </c>
    </row>
    <row r="94" spans="1:4">
      <c r="B94" t="s">
        <v>16</v>
      </c>
      <c r="C94">
        <v>29</v>
      </c>
      <c r="D94">
        <v>100</v>
      </c>
    </row>
    <row r="97" spans="1:4">
      <c r="A97" s="134" t="s">
        <v>28</v>
      </c>
      <c r="B97" s="134"/>
      <c r="C97" s="134"/>
      <c r="D97" s="134"/>
    </row>
    <row r="98" spans="1:4">
      <c r="A98" s="134"/>
      <c r="B98" s="134"/>
      <c r="C98" s="134"/>
      <c r="D98" s="134"/>
    </row>
    <row r="99" spans="1:4">
      <c r="C99" t="s">
        <v>9</v>
      </c>
      <c r="D99" t="s">
        <v>10</v>
      </c>
    </row>
    <row r="100" spans="1:4">
      <c r="A100" t="s">
        <v>13</v>
      </c>
      <c r="B100" t="s">
        <v>14</v>
      </c>
      <c r="C100">
        <v>6</v>
      </c>
      <c r="D100">
        <v>20.7</v>
      </c>
    </row>
    <row r="101" spans="1:4">
      <c r="B101" t="s">
        <v>15</v>
      </c>
      <c r="C101">
        <v>23</v>
      </c>
      <c r="D101">
        <v>79.3</v>
      </c>
    </row>
    <row r="102" spans="1:4">
      <c r="B102" t="s">
        <v>16</v>
      </c>
      <c r="C102">
        <v>29</v>
      </c>
      <c r="D102">
        <v>100</v>
      </c>
    </row>
    <row r="105" spans="1:4">
      <c r="A105" s="134" t="s">
        <v>29</v>
      </c>
      <c r="B105" s="134"/>
      <c r="C105" s="134"/>
      <c r="D105" s="134"/>
    </row>
    <row r="106" spans="1:4">
      <c r="A106" s="134"/>
      <c r="B106" s="134"/>
      <c r="C106" s="134"/>
      <c r="D106" s="134"/>
    </row>
    <row r="107" spans="1:4">
      <c r="C107" t="s">
        <v>9</v>
      </c>
      <c r="D107" t="s">
        <v>10</v>
      </c>
    </row>
    <row r="108" spans="1:4">
      <c r="A108" t="s">
        <v>13</v>
      </c>
      <c r="B108" t="s">
        <v>14</v>
      </c>
      <c r="C108">
        <v>4</v>
      </c>
      <c r="D108">
        <v>13.8</v>
      </c>
    </row>
    <row r="109" spans="1:4">
      <c r="B109" t="s">
        <v>15</v>
      </c>
      <c r="C109">
        <v>25</v>
      </c>
      <c r="D109">
        <v>86.2</v>
      </c>
    </row>
    <row r="110" spans="1:4">
      <c r="B110" t="s">
        <v>16</v>
      </c>
      <c r="C110">
        <v>29</v>
      </c>
      <c r="D110">
        <v>100</v>
      </c>
    </row>
    <row r="113" spans="1:4">
      <c r="A113" s="134" t="s">
        <v>30</v>
      </c>
      <c r="B113" s="134"/>
      <c r="C113" s="134"/>
      <c r="D113" s="134"/>
    </row>
    <row r="114" spans="1:4">
      <c r="A114" s="134"/>
      <c r="B114" s="134"/>
      <c r="C114" s="134"/>
      <c r="D114" s="134"/>
    </row>
    <row r="115" spans="1:4">
      <c r="C115" t="s">
        <v>9</v>
      </c>
      <c r="D115" t="s">
        <v>10</v>
      </c>
    </row>
    <row r="116" spans="1:4">
      <c r="A116" t="s">
        <v>13</v>
      </c>
      <c r="B116" t="s">
        <v>14</v>
      </c>
      <c r="C116">
        <v>2</v>
      </c>
      <c r="D116">
        <v>6.9</v>
      </c>
    </row>
    <row r="117" spans="1:4">
      <c r="B117" t="s">
        <v>15</v>
      </c>
      <c r="C117">
        <v>27</v>
      </c>
      <c r="D117">
        <v>93.1</v>
      </c>
    </row>
    <row r="118" spans="1:4">
      <c r="B118" t="s">
        <v>16</v>
      </c>
      <c r="C118">
        <v>29</v>
      </c>
      <c r="D118">
        <v>100</v>
      </c>
    </row>
    <row r="121" spans="1:4">
      <c r="A121" s="134" t="s">
        <v>31</v>
      </c>
      <c r="B121" s="134"/>
      <c r="C121" s="134"/>
      <c r="D121" s="134"/>
    </row>
    <row r="122" spans="1:4">
      <c r="A122" s="134"/>
      <c r="B122" s="134"/>
      <c r="C122" s="134"/>
      <c r="D122" s="134"/>
    </row>
    <row r="123" spans="1:4">
      <c r="C123" t="s">
        <v>9</v>
      </c>
      <c r="D123" t="s">
        <v>10</v>
      </c>
    </row>
    <row r="124" spans="1:4">
      <c r="A124" t="s">
        <v>13</v>
      </c>
      <c r="B124" t="s">
        <v>14</v>
      </c>
      <c r="C124">
        <v>1</v>
      </c>
      <c r="D124">
        <v>3.4</v>
      </c>
    </row>
    <row r="125" spans="1:4">
      <c r="B125" t="s">
        <v>15</v>
      </c>
      <c r="C125">
        <v>26</v>
      </c>
      <c r="D125">
        <v>89.7</v>
      </c>
    </row>
    <row r="126" spans="1:4">
      <c r="B126" t="s">
        <v>24</v>
      </c>
      <c r="C126">
        <v>2</v>
      </c>
      <c r="D126">
        <v>6.9</v>
      </c>
    </row>
    <row r="127" spans="1:4">
      <c r="B127" t="s">
        <v>16</v>
      </c>
      <c r="C127">
        <v>29</v>
      </c>
      <c r="D127">
        <v>100</v>
      </c>
    </row>
  </sheetData>
  <mergeCells count="38">
    <mergeCell ref="A105:D106"/>
    <mergeCell ref="A113:D114"/>
    <mergeCell ref="A121:D122"/>
    <mergeCell ref="A64:D65"/>
    <mergeCell ref="A72:D73"/>
    <mergeCell ref="A80:D81"/>
    <mergeCell ref="A89:D90"/>
    <mergeCell ref="A97:D98"/>
    <mergeCell ref="K42:M43"/>
    <mergeCell ref="K50:M51"/>
    <mergeCell ref="K58:M59"/>
    <mergeCell ref="A7:D7"/>
    <mergeCell ref="A14:D15"/>
    <mergeCell ref="A22:D23"/>
    <mergeCell ref="A30:D31"/>
    <mergeCell ref="A38:D39"/>
    <mergeCell ref="A46:D47"/>
    <mergeCell ref="A55:D56"/>
    <mergeCell ref="I12:I15"/>
    <mergeCell ref="Q9:Q11"/>
    <mergeCell ref="Q12:Q15"/>
    <mergeCell ref="Q17:Q18"/>
    <mergeCell ref="Q19:Q20"/>
    <mergeCell ref="Q21:Q22"/>
    <mergeCell ref="S17:U18"/>
    <mergeCell ref="K25:M26"/>
    <mergeCell ref="K33:M34"/>
    <mergeCell ref="I19:I20"/>
    <mergeCell ref="P19:P20"/>
    <mergeCell ref="I21:I22"/>
    <mergeCell ref="P21:P22"/>
    <mergeCell ref="P12:P15"/>
    <mergeCell ref="I17:I18"/>
    <mergeCell ref="P17:P18"/>
    <mergeCell ref="F1:N1"/>
    <mergeCell ref="A4:G5"/>
    <mergeCell ref="I9:I11"/>
    <mergeCell ref="P9:P11"/>
  </mergeCells>
  <dataValidations count="2">
    <dataValidation type="list" allowBlank="1" showInputMessage="1" showErrorMessage="1" sqref="Q12:Q23 U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"/>
  <sheetViews>
    <sheetView zoomScale="60" zoomScaleNormal="60" workbookViewId="0">
      <selection activeCell="P1" sqref="P1"/>
    </sheetView>
  </sheetViews>
  <sheetFormatPr defaultRowHeight="15"/>
  <cols>
    <col min="1" max="1" width="22.5703125" customWidth="1"/>
    <col min="2" max="2" width="16.85546875" customWidth="1"/>
    <col min="3" max="3" width="18.5703125" customWidth="1"/>
    <col min="4" max="4" width="20.85546875" customWidth="1"/>
    <col min="9" max="9" width="18" customWidth="1"/>
    <col min="14" max="14" width="10.5703125" customWidth="1"/>
    <col min="15" max="15" width="12.42578125" customWidth="1"/>
    <col min="17" max="17" width="16.85546875" customWidth="1"/>
    <col min="20" max="20" width="16" customWidth="1"/>
    <col min="21" max="21" width="10.28515625" customWidth="1"/>
    <col min="22" max="22" width="17.85546875" customWidth="1"/>
  </cols>
  <sheetData>
    <row r="1" spans="1:22" ht="62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462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31" t="s">
        <v>45</v>
      </c>
      <c r="B2" s="86">
        <v>43</v>
      </c>
      <c r="C2" s="23">
        <v>56</v>
      </c>
      <c r="D2" s="24">
        <v>76.785714285714292</v>
      </c>
      <c r="M2" s="63"/>
    </row>
    <row r="3" spans="1:22">
      <c r="M3" s="63"/>
    </row>
    <row r="4" spans="1:22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2">
      <c r="A5" s="136"/>
      <c r="B5" s="136"/>
      <c r="C5" s="136"/>
      <c r="D5" s="136"/>
      <c r="E5" s="136"/>
      <c r="F5" s="136"/>
      <c r="G5" s="136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45">
      <c r="C8" t="s">
        <v>9</v>
      </c>
      <c r="D8" t="s">
        <v>10</v>
      </c>
      <c r="H8" s="36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65" t="s">
        <v>82</v>
      </c>
      <c r="V8" s="67" t="s">
        <v>79</v>
      </c>
    </row>
    <row r="9" spans="1:22" ht="27" customHeight="1">
      <c r="A9" t="s">
        <v>13</v>
      </c>
      <c r="B9" t="s">
        <v>14</v>
      </c>
      <c r="C9">
        <v>12</v>
      </c>
      <c r="D9">
        <v>27.9</v>
      </c>
      <c r="H9" s="151"/>
      <c r="I9" s="4" t="s">
        <v>1</v>
      </c>
      <c r="J9" s="10">
        <v>75</v>
      </c>
      <c r="K9" s="10">
        <f>C10</f>
        <v>31</v>
      </c>
      <c r="L9" s="10">
        <f>C9</f>
        <v>12</v>
      </c>
      <c r="M9" s="11">
        <f>0</f>
        <v>0</v>
      </c>
      <c r="N9" s="12">
        <f>C11</f>
        <v>43</v>
      </c>
      <c r="O9" s="41">
        <f>(N9-(M9+L9))/N9</f>
        <v>0.72093023255813948</v>
      </c>
      <c r="P9" s="117">
        <f>(O9+O10+O11)/3</f>
        <v>0.7674418604651162</v>
      </c>
      <c r="Q9" s="117" t="s">
        <v>76</v>
      </c>
      <c r="T9" s="4" t="s">
        <v>110</v>
      </c>
      <c r="U9" s="59">
        <f>(O9+O10+O11+O12+O13+O14+O15+O16+O17+O18+O19+O20+O21+O22+O23)/15</f>
        <v>0.71317829457364335</v>
      </c>
      <c r="V9" s="4" t="s">
        <v>77</v>
      </c>
    </row>
    <row r="10" spans="1:22">
      <c r="B10" t="s">
        <v>15</v>
      </c>
      <c r="C10">
        <v>31</v>
      </c>
      <c r="D10">
        <v>72.099999999999994</v>
      </c>
      <c r="H10" s="151"/>
      <c r="I10" s="4"/>
      <c r="J10" s="10">
        <v>76</v>
      </c>
      <c r="K10" s="10">
        <f>C18</f>
        <v>31</v>
      </c>
      <c r="L10" s="10">
        <f>C17</f>
        <v>12</v>
      </c>
      <c r="M10" s="11">
        <f>0</f>
        <v>0</v>
      </c>
      <c r="N10" s="12">
        <f>C19</f>
        <v>43</v>
      </c>
      <c r="O10" s="41">
        <f t="shared" ref="O10:O23" si="0">(N10-(M10+L10))/N10</f>
        <v>0.72093023255813948</v>
      </c>
      <c r="P10" s="118"/>
      <c r="Q10" s="118"/>
    </row>
    <row r="11" spans="1:22">
      <c r="B11" t="s">
        <v>16</v>
      </c>
      <c r="C11">
        <v>43</v>
      </c>
      <c r="D11">
        <v>100</v>
      </c>
      <c r="H11" s="151"/>
      <c r="I11" s="4"/>
      <c r="J11" s="10">
        <v>77</v>
      </c>
      <c r="K11" s="10">
        <f>C26</f>
        <v>37</v>
      </c>
      <c r="L11" s="10">
        <f>C25</f>
        <v>6</v>
      </c>
      <c r="M11" s="11">
        <f>0</f>
        <v>0</v>
      </c>
      <c r="N11" s="12">
        <f>C27</f>
        <v>43</v>
      </c>
      <c r="O11" s="41">
        <f t="shared" si="0"/>
        <v>0.86046511627906974</v>
      </c>
      <c r="P11" s="119"/>
      <c r="Q11" s="119"/>
    </row>
    <row r="12" spans="1:22">
      <c r="H12" s="151"/>
      <c r="I12" s="4" t="s">
        <v>2</v>
      </c>
      <c r="J12" s="10">
        <v>63</v>
      </c>
      <c r="K12" s="10">
        <f>C34</f>
        <v>17</v>
      </c>
      <c r="L12" s="10">
        <f>C33</f>
        <v>26</v>
      </c>
      <c r="M12" s="11">
        <f>0</f>
        <v>0</v>
      </c>
      <c r="N12" s="12">
        <f>C35</f>
        <v>43</v>
      </c>
      <c r="O12" s="41">
        <f t="shared" si="0"/>
        <v>0.39534883720930231</v>
      </c>
      <c r="P12" s="117">
        <f>(O12+O13+O14+O15)/4</f>
        <v>0.65697674418604646</v>
      </c>
      <c r="Q12" s="117" t="s">
        <v>76</v>
      </c>
    </row>
    <row r="13" spans="1:22">
      <c r="H13" s="151"/>
      <c r="I13" s="4"/>
      <c r="J13" s="10">
        <v>64</v>
      </c>
      <c r="K13" s="10">
        <f>C42</f>
        <v>15</v>
      </c>
      <c r="L13" s="10">
        <f>C41</f>
        <v>28</v>
      </c>
      <c r="M13" s="11">
        <f>0</f>
        <v>0</v>
      </c>
      <c r="N13" s="12">
        <f>C43</f>
        <v>43</v>
      </c>
      <c r="O13" s="41">
        <f t="shared" si="0"/>
        <v>0.34883720930232559</v>
      </c>
      <c r="P13" s="118"/>
      <c r="Q13" s="118"/>
      <c r="T13" s="8"/>
    </row>
    <row r="14" spans="1:22" ht="15.75" customHeight="1">
      <c r="A14" s="134" t="s">
        <v>17</v>
      </c>
      <c r="B14" s="134"/>
      <c r="C14" s="134"/>
      <c r="D14" s="134"/>
      <c r="E14" s="134"/>
      <c r="F14" s="134"/>
      <c r="G14" s="134"/>
      <c r="H14" s="151"/>
      <c r="I14" s="4"/>
      <c r="J14" s="10">
        <v>911</v>
      </c>
      <c r="K14" s="10">
        <f>C50</f>
        <v>42</v>
      </c>
      <c r="L14" s="10">
        <f>C49</f>
        <v>1</v>
      </c>
      <c r="M14" s="11">
        <f>C51</f>
        <v>0</v>
      </c>
      <c r="N14" s="12">
        <f>C52</f>
        <v>43</v>
      </c>
      <c r="O14" s="41">
        <f t="shared" si="0"/>
        <v>0.97674418604651159</v>
      </c>
      <c r="P14" s="118"/>
      <c r="Q14" s="118"/>
      <c r="T14" s="131" t="s">
        <v>380</v>
      </c>
      <c r="U14" s="131"/>
      <c r="V14" s="131"/>
    </row>
    <row r="15" spans="1:22">
      <c r="A15" s="134"/>
      <c r="B15" s="134"/>
      <c r="C15" s="134"/>
      <c r="D15" s="134"/>
      <c r="E15" s="134"/>
      <c r="F15" s="134"/>
      <c r="G15" s="134"/>
      <c r="H15" s="151"/>
      <c r="I15" s="4"/>
      <c r="J15" s="10">
        <v>93</v>
      </c>
      <c r="K15" s="10">
        <f>C59</f>
        <v>39</v>
      </c>
      <c r="L15" s="10">
        <f>C58</f>
        <v>4</v>
      </c>
      <c r="M15" s="11">
        <f>C60</f>
        <v>0</v>
      </c>
      <c r="N15" s="12">
        <f>C61</f>
        <v>43</v>
      </c>
      <c r="O15" s="41">
        <f t="shared" si="0"/>
        <v>0.90697674418604646</v>
      </c>
      <c r="P15" s="119"/>
      <c r="Q15" s="119"/>
      <c r="T15" s="131"/>
      <c r="U15" s="131"/>
      <c r="V15" s="131"/>
    </row>
    <row r="16" spans="1:22">
      <c r="C16" t="s">
        <v>9</v>
      </c>
      <c r="D16" t="s">
        <v>10</v>
      </c>
      <c r="H16" s="39"/>
      <c r="I16" s="4" t="s">
        <v>3</v>
      </c>
      <c r="J16" s="10">
        <v>1072</v>
      </c>
      <c r="K16" s="10">
        <f>C84</f>
        <v>5</v>
      </c>
      <c r="L16" s="10">
        <f>C83</f>
        <v>37</v>
      </c>
      <c r="M16" s="11">
        <f>C85</f>
        <v>1</v>
      </c>
      <c r="N16" s="12">
        <f>C86</f>
        <v>43</v>
      </c>
      <c r="O16" s="58">
        <f t="shared" si="0"/>
        <v>0.11627906976744186</v>
      </c>
      <c r="P16" s="10">
        <f>O16</f>
        <v>0.11627906976744186</v>
      </c>
      <c r="Q16" s="11" t="s">
        <v>75</v>
      </c>
    </row>
    <row r="17" spans="1:20">
      <c r="A17" t="s">
        <v>13</v>
      </c>
      <c r="B17" t="s">
        <v>14</v>
      </c>
      <c r="C17">
        <v>12</v>
      </c>
      <c r="D17">
        <v>27.9</v>
      </c>
      <c r="H17" s="151"/>
      <c r="I17" s="4" t="s">
        <v>4</v>
      </c>
      <c r="J17" s="10">
        <v>102</v>
      </c>
      <c r="K17" s="10">
        <f>C68</f>
        <v>36</v>
      </c>
      <c r="L17" s="10">
        <f>C67</f>
        <v>7</v>
      </c>
      <c r="M17" s="11">
        <f>0</f>
        <v>0</v>
      </c>
      <c r="N17" s="12">
        <f>C69</f>
        <v>43</v>
      </c>
      <c r="O17" s="41">
        <f t="shared" si="0"/>
        <v>0.83720930232558144</v>
      </c>
      <c r="P17" s="117">
        <f>(O17+O18)/2</f>
        <v>0.83720930232558144</v>
      </c>
      <c r="Q17" s="117" t="s">
        <v>77</v>
      </c>
      <c r="T17" t="s">
        <v>405</v>
      </c>
    </row>
    <row r="18" spans="1:20">
      <c r="B18" t="s">
        <v>15</v>
      </c>
      <c r="C18">
        <v>31</v>
      </c>
      <c r="D18">
        <v>72.099999999999994</v>
      </c>
      <c r="H18" s="151"/>
      <c r="I18" s="4"/>
      <c r="J18" s="10">
        <v>103</v>
      </c>
      <c r="K18" s="10">
        <f>C76</f>
        <v>36</v>
      </c>
      <c r="L18" s="10">
        <f>C75</f>
        <v>7</v>
      </c>
      <c r="M18" s="11">
        <f>0</f>
        <v>0</v>
      </c>
      <c r="N18" s="12">
        <f>C77</f>
        <v>43</v>
      </c>
      <c r="O18" s="41">
        <f t="shared" si="0"/>
        <v>0.83720930232558144</v>
      </c>
      <c r="P18" s="119"/>
      <c r="Q18" s="119"/>
      <c r="T18" t="s">
        <v>406</v>
      </c>
    </row>
    <row r="19" spans="1:20">
      <c r="B19" t="s">
        <v>16</v>
      </c>
      <c r="C19">
        <v>43</v>
      </c>
      <c r="D19">
        <v>100</v>
      </c>
      <c r="H19" s="151"/>
      <c r="I19" s="4" t="s">
        <v>5</v>
      </c>
      <c r="J19" s="10">
        <v>59</v>
      </c>
      <c r="K19" s="10">
        <f>C93</f>
        <v>26</v>
      </c>
      <c r="L19" s="10">
        <f>C92</f>
        <v>17</v>
      </c>
      <c r="M19" s="11">
        <f>0</f>
        <v>0</v>
      </c>
      <c r="N19" s="12">
        <f>C94</f>
        <v>43</v>
      </c>
      <c r="O19" s="41">
        <f t="shared" si="0"/>
        <v>0.60465116279069764</v>
      </c>
      <c r="P19" s="117">
        <f>(O19+O20)/2</f>
        <v>0.68604651162790697</v>
      </c>
      <c r="Q19" s="117" t="s">
        <v>77</v>
      </c>
      <c r="T19" t="s">
        <v>407</v>
      </c>
    </row>
    <row r="20" spans="1:20">
      <c r="H20" s="151"/>
      <c r="I20" s="4"/>
      <c r="J20" s="10">
        <v>510</v>
      </c>
      <c r="K20" s="10">
        <f>C101</f>
        <v>33</v>
      </c>
      <c r="L20" s="10">
        <f>C100</f>
        <v>10</v>
      </c>
      <c r="M20" s="11">
        <f>0</f>
        <v>0</v>
      </c>
      <c r="N20" s="12">
        <f>C102</f>
        <v>43</v>
      </c>
      <c r="O20" s="41">
        <f t="shared" si="0"/>
        <v>0.76744186046511631</v>
      </c>
      <c r="P20" s="119"/>
      <c r="Q20" s="119"/>
      <c r="T20" t="s">
        <v>408</v>
      </c>
    </row>
    <row r="21" spans="1:20">
      <c r="H21" s="151"/>
      <c r="I21" s="4" t="s">
        <v>6</v>
      </c>
      <c r="J21" s="10">
        <v>56</v>
      </c>
      <c r="K21" s="10">
        <f>C109</f>
        <v>39</v>
      </c>
      <c r="L21" s="10">
        <f>C108</f>
        <v>4</v>
      </c>
      <c r="M21" s="11">
        <f>0</f>
        <v>0</v>
      </c>
      <c r="N21" s="12">
        <f>C110</f>
        <v>43</v>
      </c>
      <c r="O21" s="41">
        <f t="shared" si="0"/>
        <v>0.90697674418604646</v>
      </c>
      <c r="P21" s="117">
        <f>(O21+O22)/2</f>
        <v>0.90697674418604646</v>
      </c>
      <c r="Q21" s="117" t="s">
        <v>78</v>
      </c>
      <c r="T21" t="s">
        <v>409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H22" s="151"/>
      <c r="I22" s="4"/>
      <c r="J22" s="10">
        <v>57</v>
      </c>
      <c r="K22" s="10">
        <f>C117</f>
        <v>39</v>
      </c>
      <c r="L22" s="10">
        <f>C116</f>
        <v>4</v>
      </c>
      <c r="M22" s="11">
        <f>0</f>
        <v>0</v>
      </c>
      <c r="N22" s="12">
        <f>C118</f>
        <v>43</v>
      </c>
      <c r="O22" s="41">
        <f t="shared" si="0"/>
        <v>0.90697674418604646</v>
      </c>
      <c r="P22" s="119"/>
      <c r="Q22" s="119"/>
      <c r="T22" t="s">
        <v>410</v>
      </c>
    </row>
    <row r="23" spans="1:20" ht="30">
      <c r="A23" s="134"/>
      <c r="B23" s="134"/>
      <c r="C23" s="134"/>
      <c r="D23" s="134"/>
      <c r="E23" s="134"/>
      <c r="F23" s="134"/>
      <c r="G23" s="134"/>
      <c r="H23" s="39"/>
      <c r="I23" s="4" t="s">
        <v>7</v>
      </c>
      <c r="J23" s="10">
        <v>86</v>
      </c>
      <c r="K23" s="10">
        <f>C125</f>
        <v>34</v>
      </c>
      <c r="L23" s="10">
        <f>C124</f>
        <v>4</v>
      </c>
      <c r="M23" s="11">
        <f>C126</f>
        <v>5</v>
      </c>
      <c r="N23" s="12">
        <f>C127</f>
        <v>43</v>
      </c>
      <c r="O23" s="58">
        <f t="shared" si="0"/>
        <v>0.79069767441860461</v>
      </c>
      <c r="P23" s="10">
        <f>O23</f>
        <v>0.79069767441860461</v>
      </c>
      <c r="Q23" s="11" t="s">
        <v>77</v>
      </c>
      <c r="T23" t="s">
        <v>411</v>
      </c>
    </row>
    <row r="24" spans="1:20">
      <c r="C24" t="s">
        <v>9</v>
      </c>
      <c r="D24" t="s">
        <v>10</v>
      </c>
      <c r="T24" t="s">
        <v>412</v>
      </c>
    </row>
    <row r="25" spans="1:20">
      <c r="A25" t="s">
        <v>13</v>
      </c>
      <c r="B25" t="s">
        <v>14</v>
      </c>
      <c r="C25">
        <v>6</v>
      </c>
      <c r="D25">
        <v>14</v>
      </c>
      <c r="T25" t="s">
        <v>413</v>
      </c>
    </row>
    <row r="26" spans="1:20">
      <c r="B26" t="s">
        <v>15</v>
      </c>
      <c r="C26">
        <v>37</v>
      </c>
      <c r="D26">
        <v>86</v>
      </c>
      <c r="I26" s="152" t="s">
        <v>397</v>
      </c>
      <c r="J26" s="152"/>
      <c r="K26" s="152"/>
      <c r="T26" t="s">
        <v>414</v>
      </c>
    </row>
    <row r="27" spans="1:20">
      <c r="B27" t="s">
        <v>16</v>
      </c>
      <c r="C27">
        <v>43</v>
      </c>
      <c r="D27">
        <v>100</v>
      </c>
      <c r="I27" s="152"/>
      <c r="J27" s="152"/>
      <c r="K27" s="152"/>
      <c r="T27" t="s">
        <v>415</v>
      </c>
    </row>
    <row r="28" spans="1:20">
      <c r="J28" t="s">
        <v>9</v>
      </c>
      <c r="K28" t="s">
        <v>10</v>
      </c>
      <c r="T28" t="s">
        <v>416</v>
      </c>
    </row>
    <row r="29" spans="1:20" ht="30">
      <c r="I29" s="92" t="s">
        <v>448</v>
      </c>
      <c r="J29">
        <v>1</v>
      </c>
      <c r="K29">
        <v>2.2999999999999998</v>
      </c>
      <c r="T29" t="s">
        <v>417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s="92" t="s">
        <v>449</v>
      </c>
      <c r="J30">
        <v>2</v>
      </c>
      <c r="K30">
        <v>4.7</v>
      </c>
      <c r="T30" t="s">
        <v>418</v>
      </c>
    </row>
    <row r="31" spans="1:20">
      <c r="A31" s="134"/>
      <c r="B31" s="134"/>
      <c r="C31" s="134"/>
      <c r="D31" s="134"/>
      <c r="E31" s="134"/>
      <c r="F31" s="134"/>
      <c r="G31" s="134"/>
      <c r="I31" s="92" t="s">
        <v>450</v>
      </c>
      <c r="J31">
        <v>4</v>
      </c>
      <c r="K31">
        <v>9.3000000000000007</v>
      </c>
      <c r="T31" t="s">
        <v>419</v>
      </c>
    </row>
    <row r="32" spans="1:20" ht="30">
      <c r="C32" t="s">
        <v>9</v>
      </c>
      <c r="D32" t="s">
        <v>10</v>
      </c>
      <c r="I32" s="92" t="s">
        <v>451</v>
      </c>
      <c r="J32">
        <v>4</v>
      </c>
      <c r="K32">
        <v>9.3000000000000007</v>
      </c>
      <c r="T32" t="s">
        <v>420</v>
      </c>
    </row>
    <row r="33" spans="1:20">
      <c r="A33" t="s">
        <v>13</v>
      </c>
      <c r="B33" t="s">
        <v>14</v>
      </c>
      <c r="C33">
        <v>26</v>
      </c>
      <c r="D33">
        <v>60.5</v>
      </c>
      <c r="I33" s="92" t="s">
        <v>45</v>
      </c>
      <c r="J33">
        <v>8</v>
      </c>
      <c r="K33">
        <v>18.600000000000001</v>
      </c>
      <c r="T33" t="s">
        <v>421</v>
      </c>
    </row>
    <row r="34" spans="1:20" ht="30">
      <c r="B34" t="s">
        <v>15</v>
      </c>
      <c r="C34">
        <v>17</v>
      </c>
      <c r="D34">
        <v>39.5</v>
      </c>
      <c r="I34" s="92" t="s">
        <v>452</v>
      </c>
      <c r="J34">
        <v>1</v>
      </c>
      <c r="K34">
        <v>2.2999999999999998</v>
      </c>
      <c r="T34" t="s">
        <v>422</v>
      </c>
    </row>
    <row r="35" spans="1:20" ht="30">
      <c r="B35" t="s">
        <v>16</v>
      </c>
      <c r="C35">
        <v>43</v>
      </c>
      <c r="D35">
        <v>100</v>
      </c>
      <c r="I35" s="92" t="s">
        <v>453</v>
      </c>
      <c r="J35">
        <v>6</v>
      </c>
      <c r="K35">
        <v>14</v>
      </c>
      <c r="T35" t="s">
        <v>423</v>
      </c>
    </row>
    <row r="36" spans="1:20">
      <c r="I36" s="92" t="s">
        <v>454</v>
      </c>
      <c r="J36">
        <v>1</v>
      </c>
      <c r="K36">
        <v>2.2999999999999998</v>
      </c>
      <c r="T36" t="s">
        <v>424</v>
      </c>
    </row>
    <row r="37" spans="1:20">
      <c r="I37" s="92" t="s">
        <v>455</v>
      </c>
      <c r="J37">
        <v>4</v>
      </c>
      <c r="K37">
        <v>9.3000000000000007</v>
      </c>
      <c r="T37" t="s">
        <v>425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s="92" t="s">
        <v>456</v>
      </c>
      <c r="J38">
        <v>1</v>
      </c>
      <c r="K38">
        <v>2.2999999999999998</v>
      </c>
      <c r="T38" t="s">
        <v>426</v>
      </c>
    </row>
    <row r="39" spans="1:20">
      <c r="A39" s="134"/>
      <c r="B39" s="134"/>
      <c r="C39" s="134"/>
      <c r="D39" s="134"/>
      <c r="E39" s="134"/>
      <c r="F39" s="134"/>
      <c r="G39" s="134"/>
      <c r="I39" s="92" t="s">
        <v>457</v>
      </c>
      <c r="J39">
        <v>3</v>
      </c>
      <c r="K39">
        <v>7</v>
      </c>
      <c r="T39" t="s">
        <v>427</v>
      </c>
    </row>
    <row r="40" spans="1:20">
      <c r="C40" t="s">
        <v>9</v>
      </c>
      <c r="D40" t="s">
        <v>10</v>
      </c>
      <c r="I40" s="92" t="s">
        <v>458</v>
      </c>
      <c r="J40">
        <v>3</v>
      </c>
      <c r="K40">
        <v>7</v>
      </c>
      <c r="T40" t="s">
        <v>428</v>
      </c>
    </row>
    <row r="41" spans="1:20">
      <c r="A41" t="s">
        <v>13</v>
      </c>
      <c r="B41" t="s">
        <v>14</v>
      </c>
      <c r="C41">
        <v>28</v>
      </c>
      <c r="D41">
        <v>65.099999999999994</v>
      </c>
      <c r="I41" s="92" t="s">
        <v>459</v>
      </c>
      <c r="J41">
        <v>1</v>
      </c>
      <c r="K41">
        <v>2.2999999999999998</v>
      </c>
      <c r="T41" t="s">
        <v>429</v>
      </c>
    </row>
    <row r="42" spans="1:20">
      <c r="B42" t="s">
        <v>15</v>
      </c>
      <c r="C42">
        <v>15</v>
      </c>
      <c r="D42">
        <v>34.9</v>
      </c>
      <c r="I42" s="92" t="s">
        <v>460</v>
      </c>
      <c r="J42">
        <v>4</v>
      </c>
      <c r="K42">
        <v>9.3000000000000007</v>
      </c>
      <c r="T42" t="s">
        <v>430</v>
      </c>
    </row>
    <row r="43" spans="1:20">
      <c r="B43" t="s">
        <v>16</v>
      </c>
      <c r="C43">
        <v>43</v>
      </c>
      <c r="D43">
        <v>100</v>
      </c>
      <c r="I43" t="s">
        <v>16</v>
      </c>
      <c r="J43">
        <v>43</v>
      </c>
      <c r="K43">
        <v>100</v>
      </c>
      <c r="T43" t="s">
        <v>431</v>
      </c>
    </row>
    <row r="44" spans="1:20">
      <c r="T44" t="s">
        <v>432</v>
      </c>
    </row>
    <row r="45" spans="1:20">
      <c r="T45" t="s">
        <v>433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T46" t="s">
        <v>434</v>
      </c>
    </row>
    <row r="47" spans="1:20">
      <c r="A47" s="134"/>
      <c r="B47" s="134"/>
      <c r="C47" s="134"/>
      <c r="D47" s="134"/>
      <c r="E47" s="134"/>
      <c r="F47" s="134"/>
      <c r="G47" s="134"/>
      <c r="I47" s="153" t="s">
        <v>122</v>
      </c>
      <c r="J47" s="153"/>
      <c r="K47" s="153"/>
      <c r="T47" t="s">
        <v>435</v>
      </c>
    </row>
    <row r="48" spans="1:20">
      <c r="C48" t="s">
        <v>9</v>
      </c>
      <c r="D48" t="s">
        <v>10</v>
      </c>
      <c r="I48" s="153"/>
      <c r="J48" s="153"/>
      <c r="K48" s="153"/>
      <c r="T48" t="s">
        <v>436</v>
      </c>
    </row>
    <row r="49" spans="1:23">
      <c r="A49" t="s">
        <v>13</v>
      </c>
      <c r="B49" t="s">
        <v>14</v>
      </c>
      <c r="C49">
        <v>1</v>
      </c>
      <c r="D49">
        <v>2.2999999999999998</v>
      </c>
      <c r="J49" t="s">
        <v>9</v>
      </c>
      <c r="K49" t="s">
        <v>10</v>
      </c>
      <c r="T49" t="s">
        <v>437</v>
      </c>
    </row>
    <row r="50" spans="1:23">
      <c r="B50" t="s">
        <v>15</v>
      </c>
      <c r="C50">
        <v>42</v>
      </c>
      <c r="D50">
        <v>97.7</v>
      </c>
      <c r="I50" t="s">
        <v>126</v>
      </c>
      <c r="J50">
        <v>30</v>
      </c>
      <c r="K50">
        <v>69.8</v>
      </c>
      <c r="T50" t="s">
        <v>438</v>
      </c>
    </row>
    <row r="51" spans="1:23">
      <c r="B51" t="s">
        <v>33</v>
      </c>
      <c r="C51">
        <v>0</v>
      </c>
      <c r="I51" t="s">
        <v>128</v>
      </c>
      <c r="J51">
        <v>13</v>
      </c>
      <c r="K51">
        <v>30.2</v>
      </c>
      <c r="T51" t="s">
        <v>439</v>
      </c>
    </row>
    <row r="52" spans="1:23">
      <c r="B52" t="s">
        <v>16</v>
      </c>
      <c r="C52">
        <v>43</v>
      </c>
      <c r="D52">
        <v>100</v>
      </c>
      <c r="I52" t="s">
        <v>16</v>
      </c>
      <c r="J52">
        <v>43</v>
      </c>
      <c r="K52">
        <v>100</v>
      </c>
      <c r="T52" t="s">
        <v>440</v>
      </c>
    </row>
    <row r="53" spans="1:23">
      <c r="T53" t="s">
        <v>441</v>
      </c>
    </row>
    <row r="54" spans="1:23">
      <c r="T54" t="s">
        <v>442</v>
      </c>
    </row>
    <row r="55" spans="1:23">
      <c r="A55" s="134" t="s">
        <v>22</v>
      </c>
      <c r="B55" s="134"/>
      <c r="C55" s="134"/>
      <c r="D55" s="134"/>
      <c r="E55" s="134"/>
      <c r="F55" s="134"/>
      <c r="G55" s="134"/>
      <c r="T55" t="s">
        <v>443</v>
      </c>
    </row>
    <row r="56" spans="1:23">
      <c r="A56" s="134"/>
      <c r="B56" s="134"/>
      <c r="C56" s="134"/>
      <c r="D56" s="134"/>
      <c r="E56" s="134"/>
      <c r="F56" s="134"/>
      <c r="G56" s="134"/>
      <c r="I56" s="136" t="s">
        <v>130</v>
      </c>
      <c r="J56" s="136"/>
      <c r="K56" s="136"/>
      <c r="T56" t="s">
        <v>444</v>
      </c>
    </row>
    <row r="57" spans="1:23">
      <c r="C57" t="s">
        <v>9</v>
      </c>
      <c r="D57" t="s">
        <v>10</v>
      </c>
      <c r="I57" s="136"/>
      <c r="J57" s="136"/>
      <c r="K57" s="136"/>
      <c r="T57" t="s">
        <v>445</v>
      </c>
    </row>
    <row r="58" spans="1:23">
      <c r="A58" t="s">
        <v>13</v>
      </c>
      <c r="B58" t="s">
        <v>14</v>
      </c>
      <c r="C58">
        <v>4</v>
      </c>
      <c r="D58">
        <v>9.3000000000000007</v>
      </c>
      <c r="J58" t="s">
        <v>9</v>
      </c>
      <c r="K58" t="s">
        <v>10</v>
      </c>
      <c r="T58" t="s">
        <v>446</v>
      </c>
    </row>
    <row r="59" spans="1:23">
      <c r="B59" t="s">
        <v>15</v>
      </c>
      <c r="C59">
        <v>39</v>
      </c>
      <c r="D59">
        <v>90.7</v>
      </c>
      <c r="I59" t="s">
        <v>132</v>
      </c>
      <c r="J59">
        <v>30</v>
      </c>
      <c r="K59">
        <v>69.8</v>
      </c>
      <c r="T59" t="s">
        <v>447</v>
      </c>
    </row>
    <row r="60" spans="1:23">
      <c r="B60" t="s">
        <v>33</v>
      </c>
      <c r="C60">
        <v>0</v>
      </c>
      <c r="I60" t="s">
        <v>133</v>
      </c>
      <c r="J60">
        <v>12</v>
      </c>
      <c r="K60">
        <v>27.9</v>
      </c>
      <c r="T60" t="s">
        <v>16</v>
      </c>
      <c r="V60">
        <v>43</v>
      </c>
      <c r="W60">
        <v>100</v>
      </c>
    </row>
    <row r="61" spans="1:23">
      <c r="B61" t="s">
        <v>16</v>
      </c>
      <c r="C61">
        <v>43</v>
      </c>
      <c r="D61">
        <v>100</v>
      </c>
      <c r="I61" t="s">
        <v>135</v>
      </c>
      <c r="J61">
        <v>1</v>
      </c>
      <c r="K61">
        <v>2.2999999999999998</v>
      </c>
    </row>
    <row r="62" spans="1:23">
      <c r="I62" t="s">
        <v>16</v>
      </c>
      <c r="J62">
        <v>43</v>
      </c>
      <c r="K62">
        <v>100</v>
      </c>
    </row>
    <row r="64" spans="1:23">
      <c r="A64" s="134" t="s">
        <v>25</v>
      </c>
      <c r="B64" s="134"/>
      <c r="C64" s="134"/>
      <c r="D64" s="134"/>
      <c r="E64" s="134"/>
      <c r="F64" s="134"/>
      <c r="G64" s="134"/>
    </row>
    <row r="65" spans="1:11">
      <c r="A65" s="134"/>
      <c r="B65" s="134"/>
      <c r="C65" s="134"/>
      <c r="D65" s="134"/>
      <c r="E65" s="134"/>
      <c r="F65" s="134"/>
      <c r="G65" s="134"/>
      <c r="I65" s="136" t="s">
        <v>124</v>
      </c>
      <c r="J65" s="136"/>
      <c r="K65" s="136"/>
    </row>
    <row r="66" spans="1:11">
      <c r="C66" t="s">
        <v>9</v>
      </c>
      <c r="D66" t="s">
        <v>10</v>
      </c>
      <c r="I66" s="136"/>
      <c r="J66" s="136"/>
      <c r="K66" s="136"/>
    </row>
    <row r="67" spans="1:11">
      <c r="A67" t="s">
        <v>13</v>
      </c>
      <c r="B67" t="s">
        <v>14</v>
      </c>
      <c r="C67">
        <v>7</v>
      </c>
      <c r="D67">
        <v>16.3</v>
      </c>
      <c r="J67" t="s">
        <v>9</v>
      </c>
      <c r="K67" t="s">
        <v>10</v>
      </c>
    </row>
    <row r="68" spans="1:11">
      <c r="B68" t="s">
        <v>15</v>
      </c>
      <c r="C68">
        <v>36</v>
      </c>
      <c r="D68">
        <v>83.7</v>
      </c>
      <c r="I68" t="s">
        <v>74</v>
      </c>
      <c r="J68">
        <v>6</v>
      </c>
      <c r="K68">
        <v>14</v>
      </c>
    </row>
    <row r="69" spans="1:11">
      <c r="B69" t="s">
        <v>16</v>
      </c>
      <c r="C69">
        <v>43</v>
      </c>
      <c r="D69">
        <v>100</v>
      </c>
      <c r="I69" t="s">
        <v>73</v>
      </c>
      <c r="J69">
        <v>37</v>
      </c>
      <c r="K69">
        <v>86</v>
      </c>
    </row>
    <row r="70" spans="1:11">
      <c r="I70" t="s">
        <v>16</v>
      </c>
      <c r="J70">
        <v>43</v>
      </c>
      <c r="K70">
        <v>100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</row>
    <row r="73" spans="1:11">
      <c r="A73" s="134"/>
      <c r="B73" s="134"/>
      <c r="C73" s="134"/>
      <c r="D73" s="134"/>
      <c r="E73" s="134"/>
      <c r="F73" s="134"/>
      <c r="G73" s="134"/>
      <c r="I73" s="136" t="s">
        <v>125</v>
      </c>
      <c r="J73" s="136"/>
      <c r="K73" s="136"/>
    </row>
    <row r="74" spans="1:11">
      <c r="C74" t="s">
        <v>9</v>
      </c>
      <c r="D74" t="s">
        <v>10</v>
      </c>
      <c r="I74" s="136"/>
      <c r="J74" s="136"/>
      <c r="K74" s="136"/>
    </row>
    <row r="75" spans="1:11">
      <c r="A75" t="s">
        <v>13</v>
      </c>
      <c r="B75" t="s">
        <v>14</v>
      </c>
      <c r="C75">
        <v>7</v>
      </c>
      <c r="D75">
        <v>16.3</v>
      </c>
      <c r="J75" t="s">
        <v>9</v>
      </c>
      <c r="K75" t="s">
        <v>10</v>
      </c>
    </row>
    <row r="76" spans="1:11">
      <c r="B76" t="s">
        <v>15</v>
      </c>
      <c r="C76">
        <v>36</v>
      </c>
      <c r="D76">
        <v>83.7</v>
      </c>
      <c r="I76" t="s">
        <v>15</v>
      </c>
      <c r="J76">
        <v>43</v>
      </c>
      <c r="K76">
        <v>100</v>
      </c>
    </row>
    <row r="77" spans="1:11">
      <c r="B77" t="s">
        <v>16</v>
      </c>
      <c r="C77">
        <v>43</v>
      </c>
      <c r="D77">
        <v>100</v>
      </c>
    </row>
    <row r="79" spans="1:11">
      <c r="I79" s="136" t="s">
        <v>131</v>
      </c>
      <c r="J79" s="136"/>
      <c r="K79" s="136"/>
    </row>
    <row r="80" spans="1:11">
      <c r="A80" s="134" t="s">
        <v>23</v>
      </c>
      <c r="B80" s="134"/>
      <c r="C80" s="134"/>
      <c r="D80" s="134"/>
      <c r="E80" s="134"/>
      <c r="F80" s="134"/>
      <c r="G80" s="134"/>
      <c r="I80" s="136"/>
      <c r="J80" s="136"/>
      <c r="K80" s="136"/>
    </row>
    <row r="81" spans="1:11">
      <c r="A81" s="134"/>
      <c r="B81" s="134"/>
      <c r="C81" s="134"/>
      <c r="D81" s="134"/>
      <c r="E81" s="134"/>
      <c r="F81" s="134"/>
      <c r="G81" s="134"/>
      <c r="K81" t="s">
        <v>9</v>
      </c>
    </row>
    <row r="82" spans="1:11">
      <c r="C82" t="s">
        <v>9</v>
      </c>
      <c r="D82" t="s">
        <v>10</v>
      </c>
      <c r="I82" t="s">
        <v>461</v>
      </c>
      <c r="K82">
        <v>2</v>
      </c>
    </row>
    <row r="83" spans="1:11">
      <c r="A83" t="s">
        <v>13</v>
      </c>
      <c r="B83" t="s">
        <v>14</v>
      </c>
      <c r="C83">
        <v>37</v>
      </c>
      <c r="D83">
        <v>86</v>
      </c>
      <c r="I83" t="s">
        <v>207</v>
      </c>
      <c r="K83">
        <v>35</v>
      </c>
    </row>
    <row r="84" spans="1:11">
      <c r="B84" t="s">
        <v>15</v>
      </c>
      <c r="C84">
        <v>5</v>
      </c>
      <c r="D84">
        <v>11.6</v>
      </c>
      <c r="I84" t="s">
        <v>208</v>
      </c>
      <c r="K84">
        <v>29</v>
      </c>
    </row>
    <row r="85" spans="1:11">
      <c r="B85" t="s">
        <v>24</v>
      </c>
      <c r="C85">
        <v>1</v>
      </c>
      <c r="D85">
        <v>2.2999999999999998</v>
      </c>
      <c r="I85" t="s">
        <v>209</v>
      </c>
      <c r="K85">
        <v>2</v>
      </c>
    </row>
    <row r="86" spans="1:11">
      <c r="B86" t="s">
        <v>16</v>
      </c>
      <c r="C86">
        <v>43</v>
      </c>
      <c r="D86">
        <v>100</v>
      </c>
      <c r="I86" t="s">
        <v>316</v>
      </c>
      <c r="K86">
        <v>1</v>
      </c>
    </row>
    <row r="87" spans="1:11">
      <c r="I87" t="s">
        <v>210</v>
      </c>
      <c r="K87">
        <v>9</v>
      </c>
    </row>
    <row r="88" spans="1:11">
      <c r="I88" t="s">
        <v>211</v>
      </c>
      <c r="K88">
        <v>8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213</v>
      </c>
      <c r="K89">
        <v>6</v>
      </c>
    </row>
    <row r="90" spans="1:11">
      <c r="A90" s="134"/>
      <c r="B90" s="134"/>
      <c r="C90" s="134"/>
      <c r="D90" s="134"/>
      <c r="E90" s="134"/>
      <c r="F90" s="134"/>
      <c r="G90" s="134"/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17</v>
      </c>
      <c r="D92">
        <v>39.5</v>
      </c>
    </row>
    <row r="93" spans="1:11">
      <c r="B93" t="s">
        <v>15</v>
      </c>
      <c r="C93">
        <v>26</v>
      </c>
      <c r="D93">
        <v>60.5</v>
      </c>
    </row>
    <row r="94" spans="1:11">
      <c r="B94" t="s">
        <v>16</v>
      </c>
      <c r="C94">
        <v>43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10</v>
      </c>
      <c r="D100">
        <v>23.3</v>
      </c>
    </row>
    <row r="101" spans="1:7">
      <c r="B101" t="s">
        <v>15</v>
      </c>
      <c r="C101">
        <v>33</v>
      </c>
      <c r="D101">
        <v>76.7</v>
      </c>
    </row>
    <row r="102" spans="1:7">
      <c r="B102" t="s">
        <v>16</v>
      </c>
      <c r="C102">
        <v>43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4</v>
      </c>
      <c r="D108">
        <v>9.3000000000000007</v>
      </c>
    </row>
    <row r="109" spans="1:7">
      <c r="B109" t="s">
        <v>15</v>
      </c>
      <c r="C109">
        <v>39</v>
      </c>
      <c r="D109">
        <v>90.7</v>
      </c>
    </row>
    <row r="110" spans="1:7">
      <c r="B110" t="s">
        <v>16</v>
      </c>
      <c r="C110">
        <v>43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4</v>
      </c>
      <c r="D116">
        <v>9.3000000000000007</v>
      </c>
    </row>
    <row r="117" spans="1:7">
      <c r="B117" t="s">
        <v>15</v>
      </c>
      <c r="C117">
        <v>39</v>
      </c>
      <c r="D117">
        <v>90.7</v>
      </c>
    </row>
    <row r="118" spans="1:7">
      <c r="B118" t="s">
        <v>16</v>
      </c>
      <c r="C118">
        <v>43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4</v>
      </c>
      <c r="D124">
        <v>9.3000000000000007</v>
      </c>
    </row>
    <row r="125" spans="1:7">
      <c r="B125" t="s">
        <v>15</v>
      </c>
      <c r="C125">
        <v>34</v>
      </c>
      <c r="D125">
        <v>79.099999999999994</v>
      </c>
    </row>
    <row r="126" spans="1:7">
      <c r="B126" t="s">
        <v>24</v>
      </c>
      <c r="C126">
        <v>5</v>
      </c>
      <c r="D126">
        <v>11.6</v>
      </c>
    </row>
    <row r="127" spans="1:7">
      <c r="B127" t="s">
        <v>16</v>
      </c>
      <c r="C127">
        <v>43</v>
      </c>
      <c r="D127">
        <v>100</v>
      </c>
    </row>
  </sheetData>
  <mergeCells count="39">
    <mergeCell ref="A89:G90"/>
    <mergeCell ref="A97:G98"/>
    <mergeCell ref="A105:G106"/>
    <mergeCell ref="A113:G114"/>
    <mergeCell ref="A121:G122"/>
    <mergeCell ref="I79:K80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H19:H20"/>
    <mergeCell ref="H21:H22"/>
    <mergeCell ref="I56:K57"/>
    <mergeCell ref="I65:K66"/>
    <mergeCell ref="Q19:Q20"/>
    <mergeCell ref="Q21:Q22"/>
    <mergeCell ref="I73:K74"/>
    <mergeCell ref="P19:P20"/>
    <mergeCell ref="P21:P22"/>
    <mergeCell ref="T14:V15"/>
    <mergeCell ref="I26:K27"/>
    <mergeCell ref="I47:K48"/>
    <mergeCell ref="H9:H11"/>
    <mergeCell ref="H12:H15"/>
    <mergeCell ref="H17:H18"/>
    <mergeCell ref="Q9:Q11"/>
    <mergeCell ref="Q12:Q15"/>
    <mergeCell ref="Q17:Q18"/>
    <mergeCell ref="P9:P11"/>
    <mergeCell ref="P12:P15"/>
    <mergeCell ref="P17:P18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"/>
  <sheetViews>
    <sheetView zoomScale="60" zoomScaleNormal="60" workbookViewId="0">
      <selection activeCell="Y9" sqref="Y9"/>
    </sheetView>
  </sheetViews>
  <sheetFormatPr defaultRowHeight="15"/>
  <cols>
    <col min="1" max="1" width="20" customWidth="1"/>
    <col min="2" max="2" width="18.140625" customWidth="1"/>
    <col min="3" max="3" width="17" customWidth="1"/>
    <col min="4" max="4" width="14.140625" customWidth="1"/>
    <col min="15" max="15" width="10.28515625" customWidth="1"/>
    <col min="17" max="17" width="13.85546875" customWidth="1"/>
    <col min="20" max="20" width="17.5703125" customWidth="1"/>
    <col min="22" max="22" width="17.5703125" customWidth="1"/>
  </cols>
  <sheetData>
    <row r="1" spans="1:22" ht="62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463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31" t="s">
        <v>46</v>
      </c>
      <c r="B2" s="22">
        <v>76</v>
      </c>
      <c r="C2" s="23">
        <v>93</v>
      </c>
      <c r="D2" s="24">
        <f t="shared" ref="D2" si="0">B2*100/C2</f>
        <v>81.72043010752688</v>
      </c>
      <c r="M2" s="63"/>
    </row>
    <row r="3" spans="1:22">
      <c r="M3" s="63"/>
    </row>
    <row r="4" spans="1:22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2">
      <c r="A5" s="136"/>
      <c r="B5" s="136"/>
      <c r="C5" s="136"/>
      <c r="D5" s="136"/>
      <c r="E5" s="136"/>
      <c r="F5" s="136"/>
      <c r="G5" s="136"/>
      <c r="M5" s="63"/>
    </row>
    <row r="6" spans="1:22">
      <c r="A6" s="112" t="s">
        <v>8</v>
      </c>
      <c r="B6" s="112"/>
      <c r="C6" s="112"/>
      <c r="D6" s="112"/>
      <c r="E6" s="112"/>
      <c r="F6" s="112"/>
    </row>
    <row r="7" spans="1:22">
      <c r="A7" s="134"/>
      <c r="B7" s="134"/>
      <c r="C7" s="134"/>
      <c r="D7" s="134"/>
      <c r="E7" s="134"/>
      <c r="F7" s="134"/>
    </row>
    <row r="8" spans="1:22" ht="60">
      <c r="C8" t="s">
        <v>9</v>
      </c>
      <c r="D8" t="s">
        <v>10</v>
      </c>
      <c r="H8" s="36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25</v>
      </c>
      <c r="D9">
        <v>32.9</v>
      </c>
      <c r="H9" s="151"/>
      <c r="I9" s="4" t="s">
        <v>1</v>
      </c>
      <c r="J9" s="10">
        <v>75</v>
      </c>
      <c r="K9" s="10">
        <f>C10</f>
        <v>51</v>
      </c>
      <c r="L9" s="10">
        <f>C9</f>
        <v>25</v>
      </c>
      <c r="M9" s="11">
        <f>0</f>
        <v>0</v>
      </c>
      <c r="N9" s="12">
        <f>C11</f>
        <v>76</v>
      </c>
      <c r="O9" s="41">
        <f>(N9-(M9+L9))/N9</f>
        <v>0.67105263157894735</v>
      </c>
      <c r="P9" s="117">
        <f>(O9+O10+O11)/3</f>
        <v>0.70175438596491224</v>
      </c>
      <c r="Q9" s="117" t="s">
        <v>77</v>
      </c>
      <c r="T9" s="4" t="s">
        <v>109</v>
      </c>
      <c r="U9" s="4">
        <f>(O9+O10+O11+O12+O13+O14+O15+O16+O17+O18+O19+O20+O21+O22+O23)/15</f>
        <v>0.7175438596491226</v>
      </c>
      <c r="V9" s="4" t="s">
        <v>77</v>
      </c>
    </row>
    <row r="10" spans="1:22">
      <c r="B10" t="s">
        <v>15</v>
      </c>
      <c r="C10">
        <v>51</v>
      </c>
      <c r="D10">
        <v>67.099999999999994</v>
      </c>
      <c r="H10" s="151"/>
      <c r="I10" s="4"/>
      <c r="J10" s="10">
        <v>76</v>
      </c>
      <c r="K10" s="10">
        <f>C18</f>
        <v>52</v>
      </c>
      <c r="L10" s="10">
        <f>C17</f>
        <v>24</v>
      </c>
      <c r="M10" s="11">
        <f>0</f>
        <v>0</v>
      </c>
      <c r="N10" s="12">
        <f>C19</f>
        <v>76</v>
      </c>
      <c r="O10" s="41">
        <f t="shared" ref="O10:O23" si="1">(N10-(M10+L10))/N10</f>
        <v>0.68421052631578949</v>
      </c>
      <c r="P10" s="118"/>
      <c r="Q10" s="118"/>
    </row>
    <row r="11" spans="1:22">
      <c r="B11" t="s">
        <v>16</v>
      </c>
      <c r="C11">
        <v>76</v>
      </c>
      <c r="D11">
        <v>100</v>
      </c>
      <c r="H11" s="151"/>
      <c r="I11" s="4"/>
      <c r="J11" s="10">
        <v>77</v>
      </c>
      <c r="K11" s="10">
        <f>C26</f>
        <v>57</v>
      </c>
      <c r="L11" s="10">
        <f>C25</f>
        <v>19</v>
      </c>
      <c r="M11" s="11">
        <f>0</f>
        <v>0</v>
      </c>
      <c r="N11" s="12">
        <f>C27</f>
        <v>76</v>
      </c>
      <c r="O11" s="41">
        <f t="shared" si="1"/>
        <v>0.75</v>
      </c>
      <c r="P11" s="119"/>
      <c r="Q11" s="119"/>
    </row>
    <row r="12" spans="1:22">
      <c r="H12" s="151"/>
      <c r="I12" s="4" t="s">
        <v>2</v>
      </c>
      <c r="J12" s="10">
        <v>63</v>
      </c>
      <c r="K12" s="10">
        <f>C34</f>
        <v>44</v>
      </c>
      <c r="L12" s="10">
        <f>C33</f>
        <v>32</v>
      </c>
      <c r="M12" s="11">
        <f>0</f>
        <v>0</v>
      </c>
      <c r="N12" s="12">
        <f>C35</f>
        <v>76</v>
      </c>
      <c r="O12" s="41">
        <f t="shared" si="1"/>
        <v>0.57894736842105265</v>
      </c>
      <c r="P12" s="117">
        <f>(O12+O13+O14+O15)/4</f>
        <v>0.7203947368421052</v>
      </c>
      <c r="Q12" s="117" t="s">
        <v>77</v>
      </c>
    </row>
    <row r="13" spans="1:22">
      <c r="H13" s="151"/>
      <c r="I13" s="4"/>
      <c r="J13" s="10">
        <v>64</v>
      </c>
      <c r="K13" s="10">
        <f>C42</f>
        <v>39</v>
      </c>
      <c r="L13" s="10">
        <f>C41</f>
        <v>37</v>
      </c>
      <c r="M13" s="11">
        <f>0</f>
        <v>0</v>
      </c>
      <c r="N13" s="12">
        <f>C43</f>
        <v>76</v>
      </c>
      <c r="O13" s="41">
        <f t="shared" si="1"/>
        <v>0.51315789473684215</v>
      </c>
      <c r="P13" s="118"/>
      <c r="Q13" s="118"/>
      <c r="T13" s="8"/>
    </row>
    <row r="14" spans="1:22" ht="15.75">
      <c r="A14" s="134" t="s">
        <v>17</v>
      </c>
      <c r="B14" s="134"/>
      <c r="C14" s="134"/>
      <c r="D14" s="134"/>
      <c r="E14" s="134"/>
      <c r="F14" s="134"/>
      <c r="H14" s="151"/>
      <c r="I14" s="4"/>
      <c r="J14" s="10">
        <v>911</v>
      </c>
      <c r="K14" s="10">
        <f>C50</f>
        <v>72</v>
      </c>
      <c r="L14" s="10">
        <f>C49</f>
        <v>4</v>
      </c>
      <c r="M14" s="11">
        <f>C51</f>
        <v>0</v>
      </c>
      <c r="N14" s="12">
        <f>C52</f>
        <v>76</v>
      </c>
      <c r="O14" s="41">
        <f t="shared" si="1"/>
        <v>0.94736842105263153</v>
      </c>
      <c r="P14" s="118"/>
      <c r="Q14" s="118"/>
      <c r="T14" s="9" t="s">
        <v>38</v>
      </c>
    </row>
    <row r="15" spans="1:22">
      <c r="A15" s="134"/>
      <c r="B15" s="134"/>
      <c r="C15" s="134"/>
      <c r="D15" s="134"/>
      <c r="E15" s="134"/>
      <c r="F15" s="134"/>
      <c r="H15" s="151"/>
      <c r="I15" s="4"/>
      <c r="J15" s="10">
        <v>93</v>
      </c>
      <c r="K15" s="10">
        <f>C59</f>
        <v>64</v>
      </c>
      <c r="L15" s="10">
        <f>C58</f>
        <v>12</v>
      </c>
      <c r="M15" s="11">
        <f>C60</f>
        <v>0</v>
      </c>
      <c r="N15" s="12">
        <f>C61</f>
        <v>76</v>
      </c>
      <c r="O15" s="41">
        <f t="shared" si="1"/>
        <v>0.84210526315789469</v>
      </c>
      <c r="P15" s="119"/>
      <c r="Q15" s="119"/>
    </row>
    <row r="16" spans="1:22" ht="30">
      <c r="C16" t="s">
        <v>9</v>
      </c>
      <c r="D16" t="s">
        <v>10</v>
      </c>
      <c r="H16" s="39"/>
      <c r="I16" s="4" t="s">
        <v>3</v>
      </c>
      <c r="J16" s="10">
        <v>1072</v>
      </c>
      <c r="K16" s="10">
        <f>C84</f>
        <v>9</v>
      </c>
      <c r="L16" s="10">
        <f>C83</f>
        <v>66</v>
      </c>
      <c r="M16" s="11">
        <f>C85</f>
        <v>1</v>
      </c>
      <c r="N16" s="12">
        <f>C86</f>
        <v>76</v>
      </c>
      <c r="O16" s="58">
        <f t="shared" si="1"/>
        <v>0.11842105263157894</v>
      </c>
      <c r="P16" s="10">
        <f>O16</f>
        <v>0.11842105263157894</v>
      </c>
      <c r="Q16" s="11" t="s">
        <v>75</v>
      </c>
      <c r="T16" s="154" t="s">
        <v>380</v>
      </c>
      <c r="U16" s="154"/>
      <c r="V16" s="154"/>
    </row>
    <row r="17" spans="1:22">
      <c r="A17" t="s">
        <v>13</v>
      </c>
      <c r="B17" t="s">
        <v>14</v>
      </c>
      <c r="C17">
        <v>24</v>
      </c>
      <c r="D17">
        <v>31.6</v>
      </c>
      <c r="H17" s="151"/>
      <c r="I17" s="4" t="s">
        <v>4</v>
      </c>
      <c r="J17" s="10">
        <v>102</v>
      </c>
      <c r="K17" s="10">
        <f>C68</f>
        <v>69</v>
      </c>
      <c r="L17" s="10">
        <f>C67</f>
        <v>7</v>
      </c>
      <c r="M17" s="11">
        <f>0</f>
        <v>0</v>
      </c>
      <c r="N17" s="12">
        <f>C69</f>
        <v>76</v>
      </c>
      <c r="O17" s="41">
        <f t="shared" si="1"/>
        <v>0.90789473684210531</v>
      </c>
      <c r="P17" s="117">
        <f>(O17+O18)/2</f>
        <v>0.86842105263157898</v>
      </c>
      <c r="Q17" s="117" t="s">
        <v>77</v>
      </c>
      <c r="T17" s="154"/>
      <c r="U17" s="154"/>
      <c r="V17" s="154"/>
    </row>
    <row r="18" spans="1:22">
      <c r="B18" t="s">
        <v>15</v>
      </c>
      <c r="C18">
        <v>52</v>
      </c>
      <c r="D18">
        <v>68.400000000000006</v>
      </c>
      <c r="H18" s="151"/>
      <c r="I18" s="4"/>
      <c r="J18" s="10">
        <v>103</v>
      </c>
      <c r="K18" s="10">
        <f>C76</f>
        <v>63</v>
      </c>
      <c r="L18" s="10">
        <f>C75</f>
        <v>13</v>
      </c>
      <c r="M18" s="11">
        <f>0</f>
        <v>0</v>
      </c>
      <c r="N18" s="12">
        <f>C77</f>
        <v>76</v>
      </c>
      <c r="O18" s="41">
        <f t="shared" si="1"/>
        <v>0.82894736842105265</v>
      </c>
      <c r="P18" s="119"/>
      <c r="Q18" s="119"/>
    </row>
    <row r="19" spans="1:22">
      <c r="B19" t="s">
        <v>16</v>
      </c>
      <c r="C19">
        <v>76</v>
      </c>
      <c r="D19">
        <v>100</v>
      </c>
      <c r="H19" s="151"/>
      <c r="I19" s="4" t="s">
        <v>5</v>
      </c>
      <c r="J19" s="10">
        <v>59</v>
      </c>
      <c r="K19" s="10">
        <f>C93</f>
        <v>51</v>
      </c>
      <c r="L19" s="10">
        <f>C92</f>
        <v>25</v>
      </c>
      <c r="M19" s="11">
        <f>0</f>
        <v>0</v>
      </c>
      <c r="N19" s="12">
        <f>C94</f>
        <v>76</v>
      </c>
      <c r="O19" s="41">
        <f t="shared" si="1"/>
        <v>0.67105263157894735</v>
      </c>
      <c r="P19" s="117">
        <f>(O19+O20)/2</f>
        <v>0.73026315789473684</v>
      </c>
      <c r="Q19" s="117" t="s">
        <v>77</v>
      </c>
      <c r="T19" t="s">
        <v>556</v>
      </c>
    </row>
    <row r="20" spans="1:22">
      <c r="H20" s="151"/>
      <c r="I20" s="4"/>
      <c r="J20" s="10">
        <v>510</v>
      </c>
      <c r="K20" s="10">
        <f>C101</f>
        <v>60</v>
      </c>
      <c r="L20" s="10">
        <f>C100</f>
        <v>16</v>
      </c>
      <c r="M20" s="11">
        <f>0</f>
        <v>0</v>
      </c>
      <c r="N20" s="12">
        <f>C102</f>
        <v>76</v>
      </c>
      <c r="O20" s="41">
        <f t="shared" si="1"/>
        <v>0.78947368421052633</v>
      </c>
      <c r="P20" s="119"/>
      <c r="Q20" s="119"/>
      <c r="T20" t="s">
        <v>555</v>
      </c>
    </row>
    <row r="21" spans="1:22">
      <c r="H21" s="151"/>
      <c r="I21" s="4" t="s">
        <v>6</v>
      </c>
      <c r="J21" s="10">
        <v>56</v>
      </c>
      <c r="K21" s="10">
        <f>C109</f>
        <v>66</v>
      </c>
      <c r="L21" s="10">
        <f>C108</f>
        <v>10</v>
      </c>
      <c r="M21" s="11">
        <f>0</f>
        <v>0</v>
      </c>
      <c r="N21" s="12">
        <f>C110</f>
        <v>76</v>
      </c>
      <c r="O21" s="41">
        <f t="shared" si="1"/>
        <v>0.86842105263157898</v>
      </c>
      <c r="P21" s="117">
        <f>(O21+O22)/2</f>
        <v>0.90131578947368429</v>
      </c>
      <c r="Q21" s="117" t="s">
        <v>78</v>
      </c>
      <c r="T21" t="s">
        <v>554</v>
      </c>
    </row>
    <row r="22" spans="1:22">
      <c r="A22" s="134" t="s">
        <v>18</v>
      </c>
      <c r="B22" s="134"/>
      <c r="C22" s="134"/>
      <c r="D22" s="134"/>
      <c r="E22" s="134"/>
      <c r="F22" s="134"/>
      <c r="H22" s="151"/>
      <c r="I22" s="4"/>
      <c r="J22" s="10">
        <v>57</v>
      </c>
      <c r="K22" s="10">
        <f>C117</f>
        <v>71</v>
      </c>
      <c r="L22" s="10">
        <f>C116</f>
        <v>5</v>
      </c>
      <c r="M22" s="11">
        <f>0</f>
        <v>0</v>
      </c>
      <c r="N22" s="12">
        <f>C118</f>
        <v>76</v>
      </c>
      <c r="O22" s="41">
        <f t="shared" si="1"/>
        <v>0.93421052631578949</v>
      </c>
      <c r="P22" s="119"/>
      <c r="Q22" s="119"/>
      <c r="T22" t="s">
        <v>553</v>
      </c>
    </row>
    <row r="23" spans="1:22" ht="30">
      <c r="A23" s="134"/>
      <c r="B23" s="134"/>
      <c r="C23" s="134"/>
      <c r="D23" s="134"/>
      <c r="E23" s="134"/>
      <c r="F23" s="134"/>
      <c r="H23" s="39"/>
      <c r="I23" s="4" t="s">
        <v>7</v>
      </c>
      <c r="J23" s="10">
        <v>86</v>
      </c>
      <c r="K23" s="10">
        <f>C125</f>
        <v>50</v>
      </c>
      <c r="L23" s="10">
        <f>C124</f>
        <v>7</v>
      </c>
      <c r="M23" s="11">
        <f>C126</f>
        <v>19</v>
      </c>
      <c r="N23" s="12">
        <f>C127</f>
        <v>76</v>
      </c>
      <c r="O23" s="58">
        <f t="shared" si="1"/>
        <v>0.65789473684210531</v>
      </c>
      <c r="P23" s="10">
        <f>O23</f>
        <v>0.65789473684210531</v>
      </c>
      <c r="Q23" s="11" t="s">
        <v>76</v>
      </c>
      <c r="T23" t="s">
        <v>552</v>
      </c>
    </row>
    <row r="24" spans="1:22">
      <c r="C24" t="s">
        <v>9</v>
      </c>
      <c r="D24" t="s">
        <v>10</v>
      </c>
      <c r="T24" t="s">
        <v>551</v>
      </c>
    </row>
    <row r="25" spans="1:22">
      <c r="A25" t="s">
        <v>13</v>
      </c>
      <c r="B25" t="s">
        <v>14</v>
      </c>
      <c r="C25">
        <v>19</v>
      </c>
      <c r="D25">
        <v>25</v>
      </c>
      <c r="T25" t="s">
        <v>550</v>
      </c>
    </row>
    <row r="26" spans="1:22">
      <c r="B26" t="s">
        <v>15</v>
      </c>
      <c r="C26">
        <v>57</v>
      </c>
      <c r="D26">
        <v>75</v>
      </c>
      <c r="I26" s="150" t="s">
        <v>397</v>
      </c>
      <c r="J26" s="150"/>
      <c r="K26" s="150"/>
      <c r="L26" s="150"/>
      <c r="T26" t="s">
        <v>549</v>
      </c>
    </row>
    <row r="27" spans="1:22">
      <c r="B27" t="s">
        <v>16</v>
      </c>
      <c r="C27">
        <v>76</v>
      </c>
      <c r="D27">
        <v>100</v>
      </c>
      <c r="I27" s="150"/>
      <c r="J27" s="150"/>
      <c r="K27" s="150"/>
      <c r="L27" s="150"/>
      <c r="T27" t="s">
        <v>202</v>
      </c>
    </row>
    <row r="28" spans="1:22">
      <c r="J28" t="s">
        <v>9</v>
      </c>
      <c r="K28" t="s">
        <v>10</v>
      </c>
      <c r="T28" t="s">
        <v>548</v>
      </c>
    </row>
    <row r="29" spans="1:22">
      <c r="I29" t="s">
        <v>464</v>
      </c>
      <c r="J29">
        <v>1</v>
      </c>
      <c r="K29">
        <v>1.3</v>
      </c>
      <c r="T29" t="s">
        <v>547</v>
      </c>
    </row>
    <row r="30" spans="1:22">
      <c r="A30" s="134" t="s">
        <v>19</v>
      </c>
      <c r="B30" s="134"/>
      <c r="C30" s="134"/>
      <c r="D30" s="134"/>
      <c r="E30" s="134"/>
      <c r="F30" s="134"/>
      <c r="I30" t="s">
        <v>465</v>
      </c>
      <c r="J30">
        <v>3</v>
      </c>
      <c r="K30">
        <v>3.9</v>
      </c>
      <c r="T30" t="s">
        <v>546</v>
      </c>
    </row>
    <row r="31" spans="1:22">
      <c r="A31" s="134"/>
      <c r="B31" s="134"/>
      <c r="C31" s="134"/>
      <c r="D31" s="134"/>
      <c r="E31" s="134"/>
      <c r="F31" s="134"/>
      <c r="I31" t="s">
        <v>466</v>
      </c>
      <c r="J31">
        <v>2</v>
      </c>
      <c r="K31">
        <v>2.6</v>
      </c>
      <c r="T31" t="s">
        <v>545</v>
      </c>
    </row>
    <row r="32" spans="1:22">
      <c r="C32" t="s">
        <v>9</v>
      </c>
      <c r="D32" t="s">
        <v>10</v>
      </c>
      <c r="I32" t="s">
        <v>467</v>
      </c>
      <c r="J32">
        <v>3</v>
      </c>
      <c r="K32">
        <v>3.9</v>
      </c>
      <c r="T32" t="s">
        <v>544</v>
      </c>
    </row>
    <row r="33" spans="1:20">
      <c r="A33" t="s">
        <v>13</v>
      </c>
      <c r="B33" t="s">
        <v>14</v>
      </c>
      <c r="C33">
        <v>32</v>
      </c>
      <c r="D33">
        <v>42.1</v>
      </c>
      <c r="I33" t="s">
        <v>468</v>
      </c>
      <c r="J33">
        <v>2</v>
      </c>
      <c r="K33">
        <v>2.6</v>
      </c>
      <c r="T33" t="s">
        <v>543</v>
      </c>
    </row>
    <row r="34" spans="1:20">
      <c r="B34" t="s">
        <v>15</v>
      </c>
      <c r="C34">
        <v>44</v>
      </c>
      <c r="D34">
        <v>57.9</v>
      </c>
      <c r="I34" t="s">
        <v>469</v>
      </c>
      <c r="J34">
        <v>5</v>
      </c>
      <c r="K34">
        <v>6.6</v>
      </c>
      <c r="T34" t="s">
        <v>542</v>
      </c>
    </row>
    <row r="35" spans="1:20">
      <c r="B35" t="s">
        <v>16</v>
      </c>
      <c r="C35">
        <v>76</v>
      </c>
      <c r="D35">
        <v>100</v>
      </c>
      <c r="I35" t="s">
        <v>46</v>
      </c>
      <c r="J35">
        <v>31</v>
      </c>
      <c r="K35">
        <v>40.799999999999997</v>
      </c>
      <c r="T35" t="s">
        <v>541</v>
      </c>
    </row>
    <row r="36" spans="1:20">
      <c r="I36" t="s">
        <v>470</v>
      </c>
      <c r="J36">
        <v>4</v>
      </c>
      <c r="K36">
        <v>5.3</v>
      </c>
      <c r="T36" t="s">
        <v>540</v>
      </c>
    </row>
    <row r="37" spans="1:20">
      <c r="I37" t="s">
        <v>471</v>
      </c>
      <c r="J37">
        <v>2</v>
      </c>
      <c r="K37">
        <v>2.6</v>
      </c>
      <c r="T37" t="s">
        <v>539</v>
      </c>
    </row>
    <row r="38" spans="1:20">
      <c r="A38" s="134" t="s">
        <v>20</v>
      </c>
      <c r="B38" s="134"/>
      <c r="C38" s="134"/>
      <c r="D38" s="134"/>
      <c r="E38" s="134"/>
      <c r="F38" s="134"/>
      <c r="I38" t="s">
        <v>472</v>
      </c>
      <c r="J38">
        <v>3</v>
      </c>
      <c r="K38">
        <v>3.9</v>
      </c>
      <c r="T38" t="s">
        <v>538</v>
      </c>
    </row>
    <row r="39" spans="1:20">
      <c r="A39" s="134"/>
      <c r="B39" s="134"/>
      <c r="C39" s="134"/>
      <c r="D39" s="134"/>
      <c r="E39" s="134"/>
      <c r="F39" s="134"/>
      <c r="I39" t="s">
        <v>473</v>
      </c>
      <c r="J39">
        <v>6</v>
      </c>
      <c r="K39">
        <v>7.9</v>
      </c>
      <c r="T39" t="s">
        <v>537</v>
      </c>
    </row>
    <row r="40" spans="1:20">
      <c r="C40" t="s">
        <v>9</v>
      </c>
      <c r="D40" t="s">
        <v>10</v>
      </c>
      <c r="I40" t="s">
        <v>474</v>
      </c>
      <c r="J40">
        <v>1</v>
      </c>
      <c r="K40">
        <v>1.3</v>
      </c>
      <c r="T40" t="s">
        <v>536</v>
      </c>
    </row>
    <row r="41" spans="1:20">
      <c r="A41" t="s">
        <v>13</v>
      </c>
      <c r="B41" t="s">
        <v>14</v>
      </c>
      <c r="C41">
        <v>37</v>
      </c>
      <c r="D41">
        <v>48.7</v>
      </c>
      <c r="I41" t="s">
        <v>475</v>
      </c>
      <c r="J41">
        <v>2</v>
      </c>
      <c r="K41">
        <v>2.6</v>
      </c>
      <c r="T41" t="s">
        <v>535</v>
      </c>
    </row>
    <row r="42" spans="1:20">
      <c r="B42" t="s">
        <v>15</v>
      </c>
      <c r="C42">
        <v>39</v>
      </c>
      <c r="D42">
        <v>51.3</v>
      </c>
      <c r="I42" t="s">
        <v>476</v>
      </c>
      <c r="J42">
        <v>2</v>
      </c>
      <c r="K42">
        <v>2.6</v>
      </c>
      <c r="T42" t="s">
        <v>534</v>
      </c>
    </row>
    <row r="43" spans="1:20">
      <c r="B43" t="s">
        <v>16</v>
      </c>
      <c r="C43">
        <v>76</v>
      </c>
      <c r="D43">
        <v>100</v>
      </c>
      <c r="I43" t="s">
        <v>477</v>
      </c>
      <c r="J43">
        <v>3</v>
      </c>
      <c r="K43">
        <v>3.9</v>
      </c>
      <c r="T43" t="s">
        <v>533</v>
      </c>
    </row>
    <row r="44" spans="1:20">
      <c r="I44" t="s">
        <v>478</v>
      </c>
      <c r="J44">
        <v>4</v>
      </c>
      <c r="K44">
        <v>5.3</v>
      </c>
      <c r="T44" t="s">
        <v>532</v>
      </c>
    </row>
    <row r="45" spans="1:20">
      <c r="I45" t="s">
        <v>479</v>
      </c>
      <c r="J45">
        <v>2</v>
      </c>
      <c r="K45">
        <v>2.6</v>
      </c>
      <c r="T45" t="s">
        <v>531</v>
      </c>
    </row>
    <row r="46" spans="1:20">
      <c r="A46" s="134" t="s">
        <v>21</v>
      </c>
      <c r="B46" s="134"/>
      <c r="C46" s="134"/>
      <c r="D46" s="134"/>
      <c r="E46" s="134"/>
      <c r="F46" s="134"/>
      <c r="I46" t="s">
        <v>16</v>
      </c>
      <c r="J46">
        <v>76</v>
      </c>
      <c r="K46">
        <v>100</v>
      </c>
      <c r="T46" t="s">
        <v>530</v>
      </c>
    </row>
    <row r="47" spans="1:20">
      <c r="A47" s="134"/>
      <c r="B47" s="134"/>
      <c r="C47" s="134"/>
      <c r="D47" s="134"/>
      <c r="E47" s="134"/>
      <c r="F47" s="134"/>
      <c r="T47" t="s">
        <v>529</v>
      </c>
    </row>
    <row r="48" spans="1:20">
      <c r="C48" t="s">
        <v>9</v>
      </c>
      <c r="D48" t="s">
        <v>10</v>
      </c>
      <c r="T48" t="s">
        <v>528</v>
      </c>
    </row>
    <row r="49" spans="1:20">
      <c r="A49" t="s">
        <v>13</v>
      </c>
      <c r="B49" t="s">
        <v>14</v>
      </c>
      <c r="C49">
        <v>4</v>
      </c>
      <c r="D49">
        <v>5.3</v>
      </c>
      <c r="I49" s="136" t="s">
        <v>122</v>
      </c>
      <c r="J49" s="136"/>
      <c r="K49" s="136"/>
      <c r="T49" t="s">
        <v>527</v>
      </c>
    </row>
    <row r="50" spans="1:20">
      <c r="B50" t="s">
        <v>15</v>
      </c>
      <c r="C50">
        <v>72</v>
      </c>
      <c r="D50">
        <v>94.7</v>
      </c>
      <c r="I50" s="136"/>
      <c r="J50" s="136"/>
      <c r="K50" s="136"/>
      <c r="T50" t="s">
        <v>526</v>
      </c>
    </row>
    <row r="51" spans="1:20">
      <c r="B51" t="s">
        <v>33</v>
      </c>
      <c r="C51">
        <v>0</v>
      </c>
      <c r="J51" t="s">
        <v>9</v>
      </c>
      <c r="K51" t="s">
        <v>10</v>
      </c>
      <c r="T51" t="s">
        <v>525</v>
      </c>
    </row>
    <row r="52" spans="1:20">
      <c r="B52" t="s">
        <v>16</v>
      </c>
      <c r="C52">
        <v>76</v>
      </c>
      <c r="D52">
        <v>100</v>
      </c>
      <c r="I52" t="s">
        <v>126</v>
      </c>
      <c r="J52">
        <v>50</v>
      </c>
      <c r="K52">
        <v>65.8</v>
      </c>
      <c r="T52" t="s">
        <v>524</v>
      </c>
    </row>
    <row r="53" spans="1:20">
      <c r="I53" t="s">
        <v>128</v>
      </c>
      <c r="J53">
        <v>26</v>
      </c>
      <c r="K53">
        <v>34.200000000000003</v>
      </c>
      <c r="T53" t="s">
        <v>523</v>
      </c>
    </row>
    <row r="54" spans="1:20">
      <c r="I54" t="s">
        <v>16</v>
      </c>
      <c r="J54">
        <v>76</v>
      </c>
      <c r="K54">
        <v>100</v>
      </c>
      <c r="T54" t="s">
        <v>522</v>
      </c>
    </row>
    <row r="55" spans="1:20">
      <c r="A55" s="134" t="s">
        <v>22</v>
      </c>
      <c r="B55" s="134"/>
      <c r="C55" s="134"/>
      <c r="D55" s="134"/>
      <c r="E55" s="134"/>
      <c r="F55" s="134"/>
      <c r="T55" t="s">
        <v>521</v>
      </c>
    </row>
    <row r="56" spans="1:20">
      <c r="A56" s="134"/>
      <c r="B56" s="134"/>
      <c r="C56" s="134"/>
      <c r="D56" s="134"/>
      <c r="E56" s="134"/>
      <c r="F56" s="134"/>
      <c r="T56" t="s">
        <v>520</v>
      </c>
    </row>
    <row r="57" spans="1:20">
      <c r="C57" t="s">
        <v>9</v>
      </c>
      <c r="D57" t="s">
        <v>10</v>
      </c>
      <c r="I57" s="138" t="s">
        <v>123</v>
      </c>
      <c r="J57" s="139"/>
      <c r="K57" s="140"/>
      <c r="T57" t="s">
        <v>519</v>
      </c>
    </row>
    <row r="58" spans="1:20">
      <c r="A58" t="s">
        <v>13</v>
      </c>
      <c r="B58" t="s">
        <v>14</v>
      </c>
      <c r="C58">
        <v>12</v>
      </c>
      <c r="D58">
        <v>15.8</v>
      </c>
      <c r="I58" s="141"/>
      <c r="J58" s="142"/>
      <c r="K58" s="143"/>
      <c r="T58" t="s">
        <v>518</v>
      </c>
    </row>
    <row r="59" spans="1:20">
      <c r="B59" t="s">
        <v>15</v>
      </c>
      <c r="C59">
        <v>64</v>
      </c>
      <c r="D59">
        <v>84.2</v>
      </c>
      <c r="J59" t="s">
        <v>9</v>
      </c>
      <c r="K59" t="s">
        <v>10</v>
      </c>
      <c r="T59" t="s">
        <v>517</v>
      </c>
    </row>
    <row r="60" spans="1:20">
      <c r="B60" t="s">
        <v>33</v>
      </c>
      <c r="C60">
        <v>0</v>
      </c>
      <c r="I60" t="s">
        <v>127</v>
      </c>
      <c r="J60">
        <v>74</v>
      </c>
      <c r="K60">
        <v>97.4</v>
      </c>
      <c r="T60" t="s">
        <v>516</v>
      </c>
    </row>
    <row r="61" spans="1:20">
      <c r="B61" t="s">
        <v>16</v>
      </c>
      <c r="C61">
        <v>76</v>
      </c>
      <c r="D61">
        <v>100</v>
      </c>
      <c r="I61" t="s">
        <v>395</v>
      </c>
      <c r="J61">
        <v>1</v>
      </c>
      <c r="K61">
        <v>1.3</v>
      </c>
      <c r="T61" t="s">
        <v>515</v>
      </c>
    </row>
    <row r="62" spans="1:20">
      <c r="I62" t="s">
        <v>480</v>
      </c>
      <c r="J62">
        <v>1</v>
      </c>
      <c r="K62">
        <v>1.3</v>
      </c>
      <c r="T62" t="s">
        <v>514</v>
      </c>
    </row>
    <row r="63" spans="1:20">
      <c r="I63" t="s">
        <v>16</v>
      </c>
      <c r="J63">
        <v>76</v>
      </c>
      <c r="K63">
        <v>100</v>
      </c>
      <c r="T63" t="s">
        <v>513</v>
      </c>
    </row>
    <row r="64" spans="1:20">
      <c r="A64" s="134" t="s">
        <v>25</v>
      </c>
      <c r="B64" s="134"/>
      <c r="C64" s="134"/>
      <c r="D64" s="134"/>
      <c r="E64" s="134"/>
      <c r="F64" s="134"/>
      <c r="T64" t="s">
        <v>512</v>
      </c>
    </row>
    <row r="65" spans="1:20">
      <c r="A65" s="134"/>
      <c r="B65" s="134"/>
      <c r="C65" s="134"/>
      <c r="D65" s="134"/>
      <c r="E65" s="134"/>
      <c r="F65" s="134"/>
      <c r="T65" t="s">
        <v>511</v>
      </c>
    </row>
    <row r="66" spans="1:20">
      <c r="C66" t="s">
        <v>9</v>
      </c>
      <c r="D66" t="s">
        <v>10</v>
      </c>
      <c r="I66" s="138" t="s">
        <v>130</v>
      </c>
      <c r="J66" s="139"/>
      <c r="K66" s="140"/>
      <c r="T66" t="s">
        <v>510</v>
      </c>
    </row>
    <row r="67" spans="1:20">
      <c r="A67" t="s">
        <v>13</v>
      </c>
      <c r="B67" t="s">
        <v>14</v>
      </c>
      <c r="C67">
        <v>7</v>
      </c>
      <c r="D67">
        <v>9.1999999999999993</v>
      </c>
      <c r="I67" s="141"/>
      <c r="J67" s="142"/>
      <c r="K67" s="143"/>
      <c r="T67" t="s">
        <v>509</v>
      </c>
    </row>
    <row r="68" spans="1:20">
      <c r="B68" t="s">
        <v>15</v>
      </c>
      <c r="C68">
        <v>69</v>
      </c>
      <c r="D68">
        <v>90.8</v>
      </c>
      <c r="J68" t="s">
        <v>9</v>
      </c>
      <c r="K68" t="s">
        <v>10</v>
      </c>
      <c r="T68" t="s">
        <v>508</v>
      </c>
    </row>
    <row r="69" spans="1:20">
      <c r="B69" t="s">
        <v>16</v>
      </c>
      <c r="C69">
        <v>76</v>
      </c>
      <c r="D69">
        <v>100</v>
      </c>
      <c r="I69" t="s">
        <v>132</v>
      </c>
      <c r="J69">
        <v>54</v>
      </c>
      <c r="K69">
        <v>71.099999999999994</v>
      </c>
      <c r="T69" t="s">
        <v>507</v>
      </c>
    </row>
    <row r="70" spans="1:20">
      <c r="I70" t="s">
        <v>133</v>
      </c>
      <c r="J70">
        <v>19</v>
      </c>
      <c r="K70">
        <v>25</v>
      </c>
      <c r="T70" t="s">
        <v>506</v>
      </c>
    </row>
    <row r="71" spans="1:20">
      <c r="I71" t="s">
        <v>135</v>
      </c>
      <c r="J71">
        <v>3</v>
      </c>
      <c r="K71">
        <v>3.9</v>
      </c>
      <c r="T71" t="s">
        <v>505</v>
      </c>
    </row>
    <row r="72" spans="1:20">
      <c r="A72" s="134" t="s">
        <v>26</v>
      </c>
      <c r="B72" s="134"/>
      <c r="C72" s="134"/>
      <c r="D72" s="134"/>
      <c r="E72" s="134"/>
      <c r="F72" s="134"/>
      <c r="I72" t="s">
        <v>16</v>
      </c>
      <c r="J72">
        <v>76</v>
      </c>
      <c r="K72">
        <v>100</v>
      </c>
      <c r="T72" t="s">
        <v>504</v>
      </c>
    </row>
    <row r="73" spans="1:20">
      <c r="A73" s="134"/>
      <c r="B73" s="134"/>
      <c r="C73" s="134"/>
      <c r="D73" s="134"/>
      <c r="E73" s="134"/>
      <c r="F73" s="134"/>
      <c r="T73" t="s">
        <v>503</v>
      </c>
    </row>
    <row r="74" spans="1:20">
      <c r="C74" t="s">
        <v>9</v>
      </c>
      <c r="D74" t="s">
        <v>10</v>
      </c>
      <c r="T74" t="s">
        <v>502</v>
      </c>
    </row>
    <row r="75" spans="1:20">
      <c r="A75" t="s">
        <v>13</v>
      </c>
      <c r="B75" t="s">
        <v>14</v>
      </c>
      <c r="C75">
        <v>13</v>
      </c>
      <c r="D75">
        <v>17.100000000000001</v>
      </c>
      <c r="I75" s="138" t="s">
        <v>124</v>
      </c>
      <c r="J75" s="139"/>
      <c r="K75" s="140"/>
      <c r="T75" t="s">
        <v>501</v>
      </c>
    </row>
    <row r="76" spans="1:20">
      <c r="B76" t="s">
        <v>15</v>
      </c>
      <c r="C76">
        <v>63</v>
      </c>
      <c r="D76">
        <v>82.9</v>
      </c>
      <c r="I76" s="141"/>
      <c r="J76" s="142"/>
      <c r="K76" s="143"/>
      <c r="T76" t="s">
        <v>500</v>
      </c>
    </row>
    <row r="77" spans="1:20">
      <c r="B77" t="s">
        <v>16</v>
      </c>
      <c r="C77">
        <v>76</v>
      </c>
      <c r="D77">
        <v>100</v>
      </c>
      <c r="J77" t="s">
        <v>9</v>
      </c>
      <c r="K77" t="s">
        <v>10</v>
      </c>
      <c r="T77" t="s">
        <v>499</v>
      </c>
    </row>
    <row r="78" spans="1:20">
      <c r="I78" t="s">
        <v>74</v>
      </c>
      <c r="J78">
        <v>8</v>
      </c>
      <c r="K78">
        <v>10.5</v>
      </c>
      <c r="T78" t="s">
        <v>498</v>
      </c>
    </row>
    <row r="79" spans="1:20">
      <c r="I79" t="s">
        <v>73</v>
      </c>
      <c r="J79">
        <v>68</v>
      </c>
      <c r="K79">
        <v>89.5</v>
      </c>
      <c r="T79" t="s">
        <v>497</v>
      </c>
    </row>
    <row r="80" spans="1:20">
      <c r="A80" s="134" t="s">
        <v>23</v>
      </c>
      <c r="B80" s="134"/>
      <c r="C80" s="134"/>
      <c r="D80" s="134"/>
      <c r="E80" s="134"/>
      <c r="F80" s="134"/>
      <c r="I80" t="s">
        <v>16</v>
      </c>
      <c r="J80">
        <v>76</v>
      </c>
      <c r="K80">
        <v>100</v>
      </c>
      <c r="T80" t="s">
        <v>496</v>
      </c>
    </row>
    <row r="81" spans="1:23">
      <c r="A81" s="134"/>
      <c r="B81" s="134"/>
      <c r="C81" s="134"/>
      <c r="D81" s="134"/>
      <c r="E81" s="134"/>
      <c r="F81" s="134"/>
      <c r="T81" t="s">
        <v>495</v>
      </c>
    </row>
    <row r="82" spans="1:23">
      <c r="C82" t="s">
        <v>9</v>
      </c>
      <c r="D82" t="s">
        <v>10</v>
      </c>
      <c r="T82" t="s">
        <v>494</v>
      </c>
    </row>
    <row r="83" spans="1:23">
      <c r="A83" t="s">
        <v>13</v>
      </c>
      <c r="B83" t="s">
        <v>14</v>
      </c>
      <c r="C83">
        <v>66</v>
      </c>
      <c r="D83">
        <v>86.8</v>
      </c>
      <c r="I83" s="136" t="s">
        <v>125</v>
      </c>
      <c r="J83" s="136"/>
      <c r="K83" s="136"/>
      <c r="T83" t="s">
        <v>493</v>
      </c>
    </row>
    <row r="84" spans="1:23">
      <c r="B84" t="s">
        <v>15</v>
      </c>
      <c r="C84">
        <v>9</v>
      </c>
      <c r="D84">
        <v>11.8</v>
      </c>
      <c r="I84" s="136"/>
      <c r="J84" s="136"/>
      <c r="K84" s="136"/>
      <c r="T84" t="s">
        <v>492</v>
      </c>
    </row>
    <row r="85" spans="1:23">
      <c r="B85" t="s">
        <v>24</v>
      </c>
      <c r="C85">
        <v>1</v>
      </c>
      <c r="D85">
        <v>1.3</v>
      </c>
      <c r="J85" t="s">
        <v>9</v>
      </c>
      <c r="K85" t="s">
        <v>10</v>
      </c>
      <c r="T85" t="s">
        <v>491</v>
      </c>
    </row>
    <row r="86" spans="1:23">
      <c r="B86" t="s">
        <v>16</v>
      </c>
      <c r="C86">
        <v>76</v>
      </c>
      <c r="D86">
        <v>100</v>
      </c>
      <c r="I86" t="s">
        <v>15</v>
      </c>
      <c r="J86">
        <v>76</v>
      </c>
      <c r="K86">
        <v>100</v>
      </c>
      <c r="T86" t="s">
        <v>490</v>
      </c>
    </row>
    <row r="87" spans="1:23">
      <c r="T87" t="s">
        <v>489</v>
      </c>
    </row>
    <row r="88" spans="1:23">
      <c r="T88" t="s">
        <v>488</v>
      </c>
    </row>
    <row r="89" spans="1:23">
      <c r="A89" s="134" t="s">
        <v>27</v>
      </c>
      <c r="B89" s="134"/>
      <c r="C89" s="134"/>
      <c r="D89" s="134"/>
      <c r="E89" s="134"/>
      <c r="F89" s="134"/>
      <c r="I89" s="138" t="s">
        <v>131</v>
      </c>
      <c r="J89" s="139"/>
      <c r="K89" s="140"/>
      <c r="T89" t="s">
        <v>487</v>
      </c>
    </row>
    <row r="90" spans="1:23">
      <c r="A90" s="134"/>
      <c r="B90" s="134"/>
      <c r="C90" s="134"/>
      <c r="D90" s="134"/>
      <c r="E90" s="134"/>
      <c r="F90" s="134"/>
      <c r="I90" s="141"/>
      <c r="J90" s="142"/>
      <c r="K90" s="143"/>
      <c r="T90" t="s">
        <v>486</v>
      </c>
    </row>
    <row r="91" spans="1:23">
      <c r="C91" t="s">
        <v>9</v>
      </c>
      <c r="D91" t="s">
        <v>10</v>
      </c>
      <c r="K91" t="s">
        <v>9</v>
      </c>
      <c r="T91" t="s">
        <v>485</v>
      </c>
    </row>
    <row r="92" spans="1:23">
      <c r="A92" t="s">
        <v>13</v>
      </c>
      <c r="B92" t="s">
        <v>14</v>
      </c>
      <c r="C92">
        <v>25</v>
      </c>
      <c r="D92">
        <v>32.9</v>
      </c>
      <c r="I92" t="s">
        <v>207</v>
      </c>
      <c r="K92">
        <v>71</v>
      </c>
      <c r="T92" t="s">
        <v>484</v>
      </c>
    </row>
    <row r="93" spans="1:23">
      <c r="B93" t="s">
        <v>15</v>
      </c>
      <c r="C93">
        <v>51</v>
      </c>
      <c r="D93">
        <v>67.099999999999994</v>
      </c>
      <c r="I93" t="s">
        <v>208</v>
      </c>
      <c r="K93">
        <v>52</v>
      </c>
      <c r="T93" t="s">
        <v>483</v>
      </c>
    </row>
    <row r="94" spans="1:23">
      <c r="B94" t="s">
        <v>16</v>
      </c>
      <c r="C94">
        <v>76</v>
      </c>
      <c r="D94">
        <v>100</v>
      </c>
      <c r="I94" t="s">
        <v>209</v>
      </c>
      <c r="K94">
        <v>10</v>
      </c>
      <c r="T94" t="s">
        <v>482</v>
      </c>
    </row>
    <row r="95" spans="1:23">
      <c r="I95" t="s">
        <v>316</v>
      </c>
      <c r="K95">
        <v>6</v>
      </c>
      <c r="T95" t="s">
        <v>16</v>
      </c>
      <c r="V95">
        <v>76</v>
      </c>
      <c r="W95">
        <v>100</v>
      </c>
    </row>
    <row r="96" spans="1:23">
      <c r="I96" t="s">
        <v>210</v>
      </c>
      <c r="K96">
        <v>9</v>
      </c>
    </row>
    <row r="97" spans="1:11">
      <c r="A97" s="134" t="s">
        <v>28</v>
      </c>
      <c r="B97" s="134"/>
      <c r="C97" s="134"/>
      <c r="D97" s="134"/>
      <c r="E97" s="134"/>
      <c r="F97" s="134"/>
      <c r="I97" t="s">
        <v>211</v>
      </c>
      <c r="K97">
        <v>9</v>
      </c>
    </row>
    <row r="98" spans="1:11">
      <c r="A98" s="134"/>
      <c r="B98" s="134"/>
      <c r="C98" s="134"/>
      <c r="D98" s="134"/>
      <c r="E98" s="134"/>
      <c r="F98" s="134"/>
      <c r="I98" t="s">
        <v>212</v>
      </c>
      <c r="K98">
        <v>2</v>
      </c>
    </row>
    <row r="99" spans="1:11">
      <c r="C99" t="s">
        <v>9</v>
      </c>
      <c r="D99" t="s">
        <v>10</v>
      </c>
      <c r="I99" t="s">
        <v>213</v>
      </c>
      <c r="K99">
        <v>11</v>
      </c>
    </row>
    <row r="100" spans="1:11">
      <c r="A100" t="s">
        <v>13</v>
      </c>
      <c r="B100" t="s">
        <v>14</v>
      </c>
      <c r="C100">
        <v>16</v>
      </c>
      <c r="D100">
        <v>21.1</v>
      </c>
      <c r="I100" t="s">
        <v>481</v>
      </c>
      <c r="K100">
        <v>2</v>
      </c>
    </row>
    <row r="101" spans="1:11">
      <c r="B101" t="s">
        <v>15</v>
      </c>
      <c r="C101">
        <v>60</v>
      </c>
      <c r="D101">
        <v>78.900000000000006</v>
      </c>
    </row>
    <row r="102" spans="1:11">
      <c r="B102" t="s">
        <v>16</v>
      </c>
      <c r="C102">
        <v>76</v>
      </c>
      <c r="D102">
        <v>100</v>
      </c>
    </row>
    <row r="105" spans="1:11">
      <c r="A105" s="134" t="s">
        <v>29</v>
      </c>
      <c r="B105" s="134"/>
      <c r="C105" s="134"/>
      <c r="D105" s="134"/>
      <c r="E105" s="134"/>
      <c r="F105" s="134"/>
    </row>
    <row r="106" spans="1:11">
      <c r="A106" s="134"/>
      <c r="B106" s="134"/>
      <c r="C106" s="134"/>
      <c r="D106" s="134"/>
      <c r="E106" s="134"/>
      <c r="F106" s="134"/>
    </row>
    <row r="107" spans="1:11">
      <c r="C107" t="s">
        <v>9</v>
      </c>
      <c r="D107" t="s">
        <v>10</v>
      </c>
    </row>
    <row r="108" spans="1:11">
      <c r="A108" t="s">
        <v>13</v>
      </c>
      <c r="B108" t="s">
        <v>14</v>
      </c>
      <c r="C108">
        <v>10</v>
      </c>
      <c r="D108">
        <v>13.2</v>
      </c>
    </row>
    <row r="109" spans="1:11">
      <c r="B109" t="s">
        <v>15</v>
      </c>
      <c r="C109">
        <v>66</v>
      </c>
      <c r="D109">
        <v>86.8</v>
      </c>
    </row>
    <row r="110" spans="1:11">
      <c r="B110" t="s">
        <v>16</v>
      </c>
      <c r="C110">
        <v>76</v>
      </c>
      <c r="D110">
        <v>100</v>
      </c>
    </row>
    <row r="113" spans="1:6">
      <c r="A113" s="134" t="s">
        <v>30</v>
      </c>
      <c r="B113" s="134"/>
      <c r="C113" s="134"/>
      <c r="D113" s="134"/>
      <c r="E113" s="134"/>
      <c r="F113" s="134"/>
    </row>
    <row r="114" spans="1:6">
      <c r="A114" s="134"/>
      <c r="B114" s="134"/>
      <c r="C114" s="134"/>
      <c r="D114" s="134"/>
      <c r="E114" s="134"/>
      <c r="F114" s="134"/>
    </row>
    <row r="115" spans="1:6">
      <c r="C115" t="s">
        <v>9</v>
      </c>
      <c r="D115" t="s">
        <v>10</v>
      </c>
    </row>
    <row r="116" spans="1:6">
      <c r="A116" t="s">
        <v>13</v>
      </c>
      <c r="B116" t="s">
        <v>14</v>
      </c>
      <c r="C116">
        <v>5</v>
      </c>
      <c r="D116">
        <v>6.6</v>
      </c>
    </row>
    <row r="117" spans="1:6">
      <c r="B117" t="s">
        <v>15</v>
      </c>
      <c r="C117">
        <v>71</v>
      </c>
      <c r="D117">
        <v>93.4</v>
      </c>
    </row>
    <row r="118" spans="1:6">
      <c r="B118" t="s">
        <v>16</v>
      </c>
      <c r="C118">
        <v>76</v>
      </c>
      <c r="D118">
        <v>100</v>
      </c>
    </row>
    <row r="121" spans="1:6">
      <c r="A121" s="134" t="s">
        <v>31</v>
      </c>
      <c r="B121" s="134"/>
      <c r="C121" s="134"/>
      <c r="D121" s="134"/>
      <c r="E121" s="134"/>
      <c r="F121" s="134"/>
    </row>
    <row r="122" spans="1:6" ht="42" customHeight="1">
      <c r="A122" s="134"/>
      <c r="B122" s="134"/>
      <c r="C122" s="134"/>
      <c r="D122" s="134"/>
      <c r="E122" s="134"/>
      <c r="F122" s="134"/>
    </row>
    <row r="123" spans="1:6">
      <c r="C123" t="s">
        <v>9</v>
      </c>
      <c r="D123" t="s">
        <v>10</v>
      </c>
    </row>
    <row r="124" spans="1:6">
      <c r="A124" t="s">
        <v>13</v>
      </c>
      <c r="B124" t="s">
        <v>14</v>
      </c>
      <c r="C124">
        <v>7</v>
      </c>
      <c r="D124">
        <v>9.1999999999999993</v>
      </c>
    </row>
    <row r="125" spans="1:6">
      <c r="B125" t="s">
        <v>15</v>
      </c>
      <c r="C125">
        <v>50</v>
      </c>
      <c r="D125">
        <v>65.8</v>
      </c>
    </row>
    <row r="126" spans="1:6">
      <c r="B126" t="s">
        <v>24</v>
      </c>
      <c r="C126">
        <v>19</v>
      </c>
      <c r="D126">
        <v>25</v>
      </c>
    </row>
    <row r="127" spans="1:6">
      <c r="B127" t="s">
        <v>16</v>
      </c>
      <c r="C127">
        <v>76</v>
      </c>
      <c r="D127">
        <v>100</v>
      </c>
    </row>
  </sheetData>
  <mergeCells count="40">
    <mergeCell ref="A97:F98"/>
    <mergeCell ref="A105:F106"/>
    <mergeCell ref="A113:F114"/>
    <mergeCell ref="A121:F122"/>
    <mergeCell ref="A55:F56"/>
    <mergeCell ref="A64:F65"/>
    <mergeCell ref="A72:F73"/>
    <mergeCell ref="A80:F81"/>
    <mergeCell ref="A89:F90"/>
    <mergeCell ref="I57:K58"/>
    <mergeCell ref="I66:K67"/>
    <mergeCell ref="I75:K76"/>
    <mergeCell ref="I83:K84"/>
    <mergeCell ref="I89:K90"/>
    <mergeCell ref="F1:N1"/>
    <mergeCell ref="A4:G5"/>
    <mergeCell ref="I26:L27"/>
    <mergeCell ref="T16:V17"/>
    <mergeCell ref="I49:K50"/>
    <mergeCell ref="A6:F7"/>
    <mergeCell ref="A14:F15"/>
    <mergeCell ref="A22:F23"/>
    <mergeCell ref="A30:F31"/>
    <mergeCell ref="A38:F39"/>
    <mergeCell ref="A46:F47"/>
    <mergeCell ref="H19:H20"/>
    <mergeCell ref="H21:H22"/>
    <mergeCell ref="P9:P11"/>
    <mergeCell ref="P12:P15"/>
    <mergeCell ref="P17:P18"/>
    <mergeCell ref="P19:P20"/>
    <mergeCell ref="P21:P22"/>
    <mergeCell ref="H9:H11"/>
    <mergeCell ref="H12:H15"/>
    <mergeCell ref="H17:H18"/>
    <mergeCell ref="Q9:Q11"/>
    <mergeCell ref="Q12:Q15"/>
    <mergeCell ref="Q17:Q18"/>
    <mergeCell ref="Q19:Q20"/>
    <mergeCell ref="Q21:Q22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K5" sqref="K5"/>
    </sheetView>
  </sheetViews>
  <sheetFormatPr defaultRowHeight="15"/>
  <cols>
    <col min="1" max="1" width="15.140625" customWidth="1"/>
    <col min="2" max="2" width="18.7109375" customWidth="1"/>
    <col min="3" max="3" width="18" customWidth="1"/>
    <col min="4" max="4" width="18.140625" customWidth="1"/>
    <col min="9" max="9" width="11.28515625" customWidth="1"/>
    <col min="10" max="10" width="12.5703125" customWidth="1"/>
    <col min="11" max="11" width="10.85546875" customWidth="1"/>
    <col min="12" max="12" width="12" customWidth="1"/>
    <col min="17" max="17" width="16.140625" customWidth="1"/>
    <col min="19" max="19" width="13.5703125" customWidth="1"/>
    <col min="20" max="20" width="14.85546875" customWidth="1"/>
    <col min="22" max="22" width="11.5703125" customWidth="1"/>
  </cols>
  <sheetData>
    <row r="1" spans="1:22" ht="62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557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31" t="s">
        <v>47</v>
      </c>
      <c r="B2" s="22">
        <v>31</v>
      </c>
      <c r="C2" s="23">
        <v>33</v>
      </c>
      <c r="D2" s="24">
        <v>93.939393939393938</v>
      </c>
      <c r="M2" s="63"/>
    </row>
    <row r="3" spans="1:22">
      <c r="M3" s="63"/>
    </row>
    <row r="4" spans="1:22">
      <c r="A4" s="136" t="s">
        <v>119</v>
      </c>
      <c r="B4" s="136"/>
      <c r="C4" s="136"/>
      <c r="D4" s="136"/>
      <c r="E4" s="136"/>
      <c r="F4" s="136"/>
      <c r="G4" s="136"/>
      <c r="M4" s="63"/>
    </row>
    <row r="5" spans="1:22">
      <c r="A5" s="136"/>
      <c r="B5" s="136"/>
      <c r="C5" s="136"/>
      <c r="D5" s="136"/>
      <c r="E5" s="136"/>
      <c r="F5" s="136"/>
      <c r="G5" s="136"/>
      <c r="M5" s="63"/>
    </row>
    <row r="6" spans="1:22">
      <c r="A6" s="112" t="s">
        <v>8</v>
      </c>
      <c r="B6" s="112"/>
      <c r="C6" s="112"/>
      <c r="D6" s="112"/>
      <c r="E6" s="112"/>
      <c r="F6" s="112"/>
    </row>
    <row r="7" spans="1:22">
      <c r="A7" s="134"/>
      <c r="B7" s="134"/>
      <c r="C7" s="134"/>
      <c r="D7" s="134"/>
      <c r="E7" s="134"/>
      <c r="F7" s="134"/>
    </row>
    <row r="8" spans="1:22" ht="60">
      <c r="C8" t="s">
        <v>9</v>
      </c>
      <c r="D8" t="s">
        <v>10</v>
      </c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28.5" customHeight="1">
      <c r="A9" t="s">
        <v>13</v>
      </c>
      <c r="B9" t="s">
        <v>14</v>
      </c>
      <c r="C9">
        <v>13</v>
      </c>
      <c r="D9">
        <v>41.9</v>
      </c>
      <c r="I9" s="155" t="s">
        <v>1</v>
      </c>
      <c r="J9" s="10">
        <v>75</v>
      </c>
      <c r="K9" s="10">
        <f>C10</f>
        <v>18</v>
      </c>
      <c r="L9" s="10">
        <f>C9</f>
        <v>13</v>
      </c>
      <c r="M9" s="11">
        <f>0</f>
        <v>0</v>
      </c>
      <c r="N9" s="12">
        <f>C11</f>
        <v>31</v>
      </c>
      <c r="O9" s="41">
        <f>(N9-(M9+L9))/N9</f>
        <v>0.58064516129032262</v>
      </c>
      <c r="P9" s="117">
        <f>(O9+O10+O11)/3</f>
        <v>0.63440860215053763</v>
      </c>
      <c r="Q9" s="117" t="s">
        <v>76</v>
      </c>
      <c r="T9" s="4" t="s">
        <v>108</v>
      </c>
      <c r="U9" s="4">
        <f>(O9+O10+O11+O12+O13+O14+O15+O16+O17+O18+O19+O20+O21+O22+O23)/15</f>
        <v>0.69247311827956992</v>
      </c>
      <c r="V9" s="4" t="s">
        <v>76</v>
      </c>
    </row>
    <row r="10" spans="1:22">
      <c r="B10" t="s">
        <v>15</v>
      </c>
      <c r="C10">
        <v>18</v>
      </c>
      <c r="D10">
        <v>58.1</v>
      </c>
      <c r="I10" s="157"/>
      <c r="J10" s="10">
        <v>76</v>
      </c>
      <c r="K10" s="10">
        <f>C18</f>
        <v>19</v>
      </c>
      <c r="L10" s="10">
        <f>C17</f>
        <v>12</v>
      </c>
      <c r="M10" s="11">
        <f>0</f>
        <v>0</v>
      </c>
      <c r="N10" s="12">
        <f>C19</f>
        <v>31</v>
      </c>
      <c r="O10" s="41">
        <f t="shared" ref="O10:O23" si="0">(N10-(M10+L10))/N10</f>
        <v>0.61290322580645162</v>
      </c>
      <c r="P10" s="118"/>
      <c r="Q10" s="118"/>
    </row>
    <row r="11" spans="1:22">
      <c r="B11" t="s">
        <v>16</v>
      </c>
      <c r="C11">
        <v>31</v>
      </c>
      <c r="D11">
        <v>100</v>
      </c>
      <c r="I11" s="156"/>
      <c r="J11" s="10">
        <v>77</v>
      </c>
      <c r="K11" s="10">
        <f>C26</f>
        <v>22</v>
      </c>
      <c r="L11" s="10">
        <f>C25</f>
        <v>9</v>
      </c>
      <c r="M11" s="11">
        <f>0</f>
        <v>0</v>
      </c>
      <c r="N11" s="12">
        <f>C27</f>
        <v>31</v>
      </c>
      <c r="O11" s="41">
        <f t="shared" si="0"/>
        <v>0.70967741935483875</v>
      </c>
      <c r="P11" s="119"/>
      <c r="Q11" s="119"/>
    </row>
    <row r="12" spans="1:22" ht="15" customHeight="1">
      <c r="I12" s="155" t="s">
        <v>2</v>
      </c>
      <c r="J12" s="10">
        <v>63</v>
      </c>
      <c r="K12" s="10">
        <f>C34</f>
        <v>15</v>
      </c>
      <c r="L12" s="10">
        <f>C33</f>
        <v>16</v>
      </c>
      <c r="M12" s="11">
        <f>0</f>
        <v>0</v>
      </c>
      <c r="N12" s="12">
        <f>C35</f>
        <v>31</v>
      </c>
      <c r="O12" s="41">
        <f t="shared" si="0"/>
        <v>0.4838709677419355</v>
      </c>
      <c r="P12" s="117">
        <f>(O12+O13+O14+O15)/4</f>
        <v>0.70967741935483875</v>
      </c>
      <c r="Q12" s="117" t="s">
        <v>77</v>
      </c>
    </row>
    <row r="13" spans="1:22">
      <c r="I13" s="157"/>
      <c r="J13" s="10">
        <v>64</v>
      </c>
      <c r="K13" s="10">
        <f>C42</f>
        <v>11</v>
      </c>
      <c r="L13" s="10">
        <f>C41</f>
        <v>20</v>
      </c>
      <c r="M13" s="11">
        <f>0</f>
        <v>0</v>
      </c>
      <c r="N13" s="12">
        <f>C43</f>
        <v>31</v>
      </c>
      <c r="O13" s="41">
        <f t="shared" si="0"/>
        <v>0.35483870967741937</v>
      </c>
      <c r="P13" s="118"/>
      <c r="Q13" s="118"/>
      <c r="S13" s="8"/>
    </row>
    <row r="14" spans="1:22" ht="15.75" customHeight="1">
      <c r="A14" s="134" t="s">
        <v>17</v>
      </c>
      <c r="B14" s="134"/>
      <c r="C14" s="134"/>
      <c r="D14" s="134"/>
      <c r="E14" s="134"/>
      <c r="F14" s="134"/>
      <c r="I14" s="157"/>
      <c r="J14" s="10">
        <v>911</v>
      </c>
      <c r="K14" s="10">
        <f>C50</f>
        <v>31</v>
      </c>
      <c r="L14" s="10">
        <f>C49</f>
        <v>0</v>
      </c>
      <c r="M14" s="11">
        <f>C51</f>
        <v>0</v>
      </c>
      <c r="N14" s="12">
        <f>C52</f>
        <v>31</v>
      </c>
      <c r="O14" s="41">
        <f t="shared" si="0"/>
        <v>1</v>
      </c>
      <c r="P14" s="118"/>
      <c r="Q14" s="118"/>
      <c r="S14" s="9" t="s">
        <v>38</v>
      </c>
    </row>
    <row r="15" spans="1:22">
      <c r="A15" s="134"/>
      <c r="B15" s="134"/>
      <c r="C15" s="134"/>
      <c r="D15" s="134"/>
      <c r="E15" s="134"/>
      <c r="F15" s="134"/>
      <c r="I15" s="156"/>
      <c r="J15" s="10">
        <v>93</v>
      </c>
      <c r="K15" s="10">
        <f>C59</f>
        <v>31</v>
      </c>
      <c r="L15" s="10">
        <f>C58</f>
        <v>0</v>
      </c>
      <c r="M15" s="11">
        <f>C60</f>
        <v>0</v>
      </c>
      <c r="N15" s="12">
        <f>C61</f>
        <v>31</v>
      </c>
      <c r="O15" s="41">
        <f t="shared" si="0"/>
        <v>1</v>
      </c>
      <c r="P15" s="119"/>
      <c r="Q15" s="119"/>
      <c r="S15" s="150" t="s">
        <v>380</v>
      </c>
      <c r="T15" s="150"/>
      <c r="U15" s="150"/>
    </row>
    <row r="16" spans="1:22">
      <c r="C16" t="s">
        <v>9</v>
      </c>
      <c r="D16" t="s">
        <v>10</v>
      </c>
      <c r="I16" s="4" t="s">
        <v>3</v>
      </c>
      <c r="J16" s="10">
        <v>1072</v>
      </c>
      <c r="K16" s="10">
        <f>C84</f>
        <v>3</v>
      </c>
      <c r="L16" s="10">
        <f>C83</f>
        <v>28</v>
      </c>
      <c r="M16" s="11">
        <f>C85</f>
        <v>0</v>
      </c>
      <c r="N16" s="12">
        <f>C86</f>
        <v>31</v>
      </c>
      <c r="O16" s="58">
        <f t="shared" si="0"/>
        <v>9.6774193548387094E-2</v>
      </c>
      <c r="P16" s="10">
        <f>O16</f>
        <v>9.6774193548387094E-2</v>
      </c>
      <c r="Q16" s="11" t="s">
        <v>75</v>
      </c>
      <c r="S16" s="150"/>
      <c r="T16" s="150"/>
      <c r="U16" s="150"/>
    </row>
    <row r="17" spans="1:19" ht="15" customHeight="1">
      <c r="A17" t="s">
        <v>13</v>
      </c>
      <c r="B17" t="s">
        <v>14</v>
      </c>
      <c r="C17">
        <v>12</v>
      </c>
      <c r="D17">
        <v>38.700000000000003</v>
      </c>
      <c r="I17" s="155" t="s">
        <v>4</v>
      </c>
      <c r="J17" s="10">
        <v>102</v>
      </c>
      <c r="K17" s="10">
        <f>C68</f>
        <v>27</v>
      </c>
      <c r="L17" s="10">
        <f>C67</f>
        <v>4</v>
      </c>
      <c r="M17" s="11">
        <f>0</f>
        <v>0</v>
      </c>
      <c r="N17" s="12">
        <f>C69</f>
        <v>31</v>
      </c>
      <c r="O17" s="41">
        <f t="shared" si="0"/>
        <v>0.87096774193548387</v>
      </c>
      <c r="P17" s="117">
        <f>(O17+O18)/2</f>
        <v>0.85483870967741937</v>
      </c>
      <c r="Q17" s="117" t="s">
        <v>77</v>
      </c>
      <c r="S17" t="s">
        <v>558</v>
      </c>
    </row>
    <row r="18" spans="1:19">
      <c r="B18" t="s">
        <v>15</v>
      </c>
      <c r="C18">
        <v>19</v>
      </c>
      <c r="D18">
        <v>61.3</v>
      </c>
      <c r="I18" s="156"/>
      <c r="J18" s="10">
        <v>103</v>
      </c>
      <c r="K18" s="10">
        <f>C76</f>
        <v>26</v>
      </c>
      <c r="L18" s="10">
        <f>C75</f>
        <v>5</v>
      </c>
      <c r="M18" s="11">
        <f>0</f>
        <v>0</v>
      </c>
      <c r="N18" s="12">
        <f>C77</f>
        <v>31</v>
      </c>
      <c r="O18" s="41">
        <f t="shared" si="0"/>
        <v>0.83870967741935487</v>
      </c>
      <c r="P18" s="119"/>
      <c r="Q18" s="119"/>
      <c r="S18" t="s">
        <v>559</v>
      </c>
    </row>
    <row r="19" spans="1:19" ht="15" customHeight="1">
      <c r="B19" t="s">
        <v>16</v>
      </c>
      <c r="C19">
        <v>31</v>
      </c>
      <c r="D19">
        <v>100</v>
      </c>
      <c r="I19" s="155" t="s">
        <v>5</v>
      </c>
      <c r="J19" s="10">
        <v>59</v>
      </c>
      <c r="K19" s="10">
        <f>C93</f>
        <v>14</v>
      </c>
      <c r="L19" s="10">
        <f>C92</f>
        <v>17</v>
      </c>
      <c r="M19" s="11">
        <f>0</f>
        <v>0</v>
      </c>
      <c r="N19" s="12">
        <f>C94</f>
        <v>31</v>
      </c>
      <c r="O19" s="41">
        <f t="shared" si="0"/>
        <v>0.45161290322580644</v>
      </c>
      <c r="P19" s="117">
        <f>(O19+O20)/2</f>
        <v>0.532258064516129</v>
      </c>
      <c r="Q19" s="117" t="s">
        <v>76</v>
      </c>
      <c r="S19" t="s">
        <v>560</v>
      </c>
    </row>
    <row r="20" spans="1:19">
      <c r="I20" s="156"/>
      <c r="J20" s="10">
        <v>510</v>
      </c>
      <c r="K20" s="10">
        <f>C101</f>
        <v>19</v>
      </c>
      <c r="L20" s="10">
        <f>C100</f>
        <v>12</v>
      </c>
      <c r="M20" s="11">
        <f>0</f>
        <v>0</v>
      </c>
      <c r="N20" s="12">
        <f>C102</f>
        <v>31</v>
      </c>
      <c r="O20" s="41">
        <f t="shared" si="0"/>
        <v>0.61290322580645162</v>
      </c>
      <c r="P20" s="119"/>
      <c r="Q20" s="119"/>
      <c r="S20" t="s">
        <v>561</v>
      </c>
    </row>
    <row r="21" spans="1:19" ht="15" customHeight="1">
      <c r="I21" s="155" t="s">
        <v>6</v>
      </c>
      <c r="J21" s="10">
        <v>56</v>
      </c>
      <c r="K21" s="10">
        <f>C109</f>
        <v>29</v>
      </c>
      <c r="L21" s="10">
        <f>C108</f>
        <v>2</v>
      </c>
      <c r="M21" s="11">
        <f>0</f>
        <v>0</v>
      </c>
      <c r="N21" s="12">
        <f>C110</f>
        <v>31</v>
      </c>
      <c r="O21" s="41">
        <f t="shared" si="0"/>
        <v>0.93548387096774188</v>
      </c>
      <c r="P21" s="117">
        <f>(O21+O22)/2</f>
        <v>0.967741935483871</v>
      </c>
      <c r="Q21" s="117" t="s">
        <v>78</v>
      </c>
      <c r="S21" t="s">
        <v>562</v>
      </c>
    </row>
    <row r="22" spans="1:19">
      <c r="A22" s="134" t="s">
        <v>18</v>
      </c>
      <c r="B22" s="134"/>
      <c r="C22" s="134"/>
      <c r="D22" s="134"/>
      <c r="E22" s="134"/>
      <c r="F22" s="134"/>
      <c r="I22" s="156"/>
      <c r="J22" s="10">
        <v>57</v>
      </c>
      <c r="K22" s="10">
        <f>C117</f>
        <v>31</v>
      </c>
      <c r="L22" s="10">
        <f>C116</f>
        <v>0</v>
      </c>
      <c r="M22" s="11">
        <f>0</f>
        <v>0</v>
      </c>
      <c r="N22" s="12">
        <f>C118</f>
        <v>31</v>
      </c>
      <c r="O22" s="41">
        <f t="shared" si="0"/>
        <v>1</v>
      </c>
      <c r="P22" s="119"/>
      <c r="Q22" s="119"/>
      <c r="S22" t="s">
        <v>563</v>
      </c>
    </row>
    <row r="23" spans="1:19" ht="30">
      <c r="A23" s="134"/>
      <c r="B23" s="134"/>
      <c r="C23" s="134"/>
      <c r="D23" s="134"/>
      <c r="E23" s="134"/>
      <c r="F23" s="134"/>
      <c r="I23" s="4" t="s">
        <v>7</v>
      </c>
      <c r="J23" s="10">
        <v>86</v>
      </c>
      <c r="K23" s="10">
        <f>C125</f>
        <v>26</v>
      </c>
      <c r="L23" s="10">
        <f>C124</f>
        <v>3</v>
      </c>
      <c r="M23" s="11">
        <f>C126</f>
        <v>2</v>
      </c>
      <c r="N23" s="12">
        <f>C127</f>
        <v>31</v>
      </c>
      <c r="O23" s="58">
        <f t="shared" si="0"/>
        <v>0.83870967741935487</v>
      </c>
      <c r="P23" s="10">
        <f>O23</f>
        <v>0.83870967741935487</v>
      </c>
      <c r="Q23" s="11" t="s">
        <v>77</v>
      </c>
      <c r="S23" t="s">
        <v>564</v>
      </c>
    </row>
    <row r="24" spans="1:19">
      <c r="C24" t="s">
        <v>9</v>
      </c>
      <c r="D24" t="s">
        <v>10</v>
      </c>
      <c r="S24" t="s">
        <v>565</v>
      </c>
    </row>
    <row r="25" spans="1:19">
      <c r="A25" t="s">
        <v>13</v>
      </c>
      <c r="B25" t="s">
        <v>14</v>
      </c>
      <c r="C25">
        <v>9</v>
      </c>
      <c r="D25">
        <v>29</v>
      </c>
      <c r="I25" s="131" t="s">
        <v>397</v>
      </c>
      <c r="J25" s="131"/>
      <c r="K25" s="131"/>
      <c r="L25" s="131"/>
      <c r="S25" t="s">
        <v>566</v>
      </c>
    </row>
    <row r="26" spans="1:19">
      <c r="B26" t="s">
        <v>15</v>
      </c>
      <c r="C26">
        <v>22</v>
      </c>
      <c r="D26">
        <v>71</v>
      </c>
      <c r="I26" s="131"/>
      <c r="J26" s="131"/>
      <c r="K26" s="131"/>
      <c r="L26" s="131"/>
      <c r="S26" t="s">
        <v>567</v>
      </c>
    </row>
    <row r="27" spans="1:19">
      <c r="B27" t="s">
        <v>16</v>
      </c>
      <c r="C27">
        <v>31</v>
      </c>
      <c r="D27">
        <v>100</v>
      </c>
      <c r="S27" t="s">
        <v>568</v>
      </c>
    </row>
    <row r="28" spans="1:19">
      <c r="K28" t="s">
        <v>9</v>
      </c>
      <c r="L28" t="s">
        <v>10</v>
      </c>
      <c r="S28" t="s">
        <v>569</v>
      </c>
    </row>
    <row r="29" spans="1:19">
      <c r="I29" t="s">
        <v>47</v>
      </c>
      <c r="K29">
        <v>11</v>
      </c>
      <c r="L29">
        <v>35.5</v>
      </c>
      <c r="S29" t="s">
        <v>570</v>
      </c>
    </row>
    <row r="30" spans="1:19">
      <c r="A30" s="134" t="s">
        <v>19</v>
      </c>
      <c r="B30" s="134"/>
      <c r="C30" s="134"/>
      <c r="D30" s="134"/>
      <c r="E30" s="134"/>
      <c r="F30" s="134"/>
      <c r="I30" t="s">
        <v>589</v>
      </c>
      <c r="K30">
        <v>1</v>
      </c>
      <c r="L30">
        <v>3.2</v>
      </c>
      <c r="S30" t="s">
        <v>571</v>
      </c>
    </row>
    <row r="31" spans="1:19">
      <c r="A31" s="134"/>
      <c r="B31" s="134"/>
      <c r="C31" s="134"/>
      <c r="D31" s="134"/>
      <c r="E31" s="134"/>
      <c r="F31" s="134"/>
      <c r="I31" t="s">
        <v>590</v>
      </c>
      <c r="K31">
        <v>1</v>
      </c>
      <c r="L31">
        <v>3.2</v>
      </c>
      <c r="S31" t="s">
        <v>572</v>
      </c>
    </row>
    <row r="32" spans="1:19">
      <c r="C32" t="s">
        <v>9</v>
      </c>
      <c r="D32" t="s">
        <v>10</v>
      </c>
      <c r="I32" t="s">
        <v>591</v>
      </c>
      <c r="K32">
        <v>1</v>
      </c>
      <c r="L32">
        <v>3.2</v>
      </c>
      <c r="S32" t="s">
        <v>573</v>
      </c>
    </row>
    <row r="33" spans="1:21">
      <c r="A33" t="s">
        <v>13</v>
      </c>
      <c r="B33" t="s">
        <v>14</v>
      </c>
      <c r="C33">
        <v>16</v>
      </c>
      <c r="D33">
        <v>51.6</v>
      </c>
      <c r="I33" t="s">
        <v>592</v>
      </c>
      <c r="K33">
        <v>2</v>
      </c>
      <c r="L33">
        <v>6.5</v>
      </c>
      <c r="S33" t="s">
        <v>574</v>
      </c>
    </row>
    <row r="34" spans="1:21">
      <c r="B34" t="s">
        <v>15</v>
      </c>
      <c r="C34">
        <v>15</v>
      </c>
      <c r="D34">
        <v>48.4</v>
      </c>
      <c r="I34" t="s">
        <v>593</v>
      </c>
      <c r="K34">
        <v>1</v>
      </c>
      <c r="L34">
        <v>3.2</v>
      </c>
      <c r="S34" t="s">
        <v>575</v>
      </c>
    </row>
    <row r="35" spans="1:21">
      <c r="B35" t="s">
        <v>16</v>
      </c>
      <c r="C35">
        <v>31</v>
      </c>
      <c r="D35">
        <v>100</v>
      </c>
      <c r="I35" t="s">
        <v>594</v>
      </c>
      <c r="K35">
        <v>2</v>
      </c>
      <c r="L35">
        <v>6.5</v>
      </c>
      <c r="S35" t="s">
        <v>576</v>
      </c>
    </row>
    <row r="36" spans="1:21">
      <c r="I36" t="s">
        <v>595</v>
      </c>
      <c r="K36">
        <v>1</v>
      </c>
      <c r="L36">
        <v>3.2</v>
      </c>
      <c r="S36" t="s">
        <v>577</v>
      </c>
    </row>
    <row r="37" spans="1:21">
      <c r="I37" t="s">
        <v>596</v>
      </c>
      <c r="K37">
        <v>2</v>
      </c>
      <c r="L37">
        <v>6.5</v>
      </c>
      <c r="S37" t="s">
        <v>578</v>
      </c>
    </row>
    <row r="38" spans="1:21">
      <c r="A38" s="134" t="s">
        <v>20</v>
      </c>
      <c r="B38" s="134"/>
      <c r="C38" s="134"/>
      <c r="D38" s="134"/>
      <c r="E38" s="134"/>
      <c r="F38" s="134"/>
      <c r="I38" t="s">
        <v>597</v>
      </c>
      <c r="K38">
        <v>2</v>
      </c>
      <c r="L38">
        <v>6.5</v>
      </c>
      <c r="S38" t="s">
        <v>579</v>
      </c>
    </row>
    <row r="39" spans="1:21">
      <c r="A39" s="134"/>
      <c r="B39" s="134"/>
      <c r="C39" s="134"/>
      <c r="D39" s="134"/>
      <c r="E39" s="134"/>
      <c r="F39" s="134"/>
      <c r="I39" t="s">
        <v>598</v>
      </c>
      <c r="K39">
        <v>4</v>
      </c>
      <c r="L39">
        <v>12.9</v>
      </c>
      <c r="S39" t="s">
        <v>580</v>
      </c>
    </row>
    <row r="40" spans="1:21">
      <c r="C40" t="s">
        <v>9</v>
      </c>
      <c r="D40" t="s">
        <v>10</v>
      </c>
      <c r="I40" t="s">
        <v>599</v>
      </c>
      <c r="K40">
        <v>3</v>
      </c>
      <c r="L40">
        <v>9.6999999999999993</v>
      </c>
      <c r="S40" t="s">
        <v>581</v>
      </c>
    </row>
    <row r="41" spans="1:21">
      <c r="A41" t="s">
        <v>13</v>
      </c>
      <c r="B41" t="s">
        <v>14</v>
      </c>
      <c r="C41">
        <v>20</v>
      </c>
      <c r="D41">
        <v>64.5</v>
      </c>
      <c r="I41" t="s">
        <v>16</v>
      </c>
      <c r="K41">
        <v>31</v>
      </c>
      <c r="L41">
        <v>100</v>
      </c>
      <c r="S41" t="s">
        <v>582</v>
      </c>
    </row>
    <row r="42" spans="1:21">
      <c r="B42" t="s">
        <v>15</v>
      </c>
      <c r="C42">
        <v>11</v>
      </c>
      <c r="D42">
        <v>35.5</v>
      </c>
      <c r="S42" t="s">
        <v>583</v>
      </c>
    </row>
    <row r="43" spans="1:21">
      <c r="B43" t="s">
        <v>16</v>
      </c>
      <c r="C43">
        <v>31</v>
      </c>
      <c r="D43">
        <v>100</v>
      </c>
      <c r="S43" t="s">
        <v>584</v>
      </c>
    </row>
    <row r="44" spans="1:21">
      <c r="I44" s="136" t="s">
        <v>122</v>
      </c>
      <c r="J44" s="136"/>
      <c r="K44" s="136"/>
      <c r="S44" t="s">
        <v>585</v>
      </c>
    </row>
    <row r="45" spans="1:21">
      <c r="I45" s="136"/>
      <c r="J45" s="136"/>
      <c r="K45" s="136"/>
      <c r="S45" t="s">
        <v>586</v>
      </c>
    </row>
    <row r="46" spans="1:21">
      <c r="A46" s="134" t="s">
        <v>21</v>
      </c>
      <c r="B46" s="134"/>
      <c r="C46" s="134"/>
      <c r="D46" s="134"/>
      <c r="E46" s="134"/>
      <c r="F46" s="134"/>
      <c r="S46" t="s">
        <v>587</v>
      </c>
    </row>
    <row r="47" spans="1:21">
      <c r="A47" s="134"/>
      <c r="B47" s="134"/>
      <c r="C47" s="134"/>
      <c r="D47" s="134"/>
      <c r="E47" s="134"/>
      <c r="F47" s="134"/>
      <c r="J47" t="s">
        <v>9</v>
      </c>
      <c r="K47" t="s">
        <v>10</v>
      </c>
      <c r="S47" t="s">
        <v>588</v>
      </c>
    </row>
    <row r="48" spans="1:21">
      <c r="C48" t="s">
        <v>9</v>
      </c>
      <c r="D48" t="s">
        <v>10</v>
      </c>
      <c r="I48" t="s">
        <v>126</v>
      </c>
      <c r="J48">
        <v>30</v>
      </c>
      <c r="K48">
        <v>96.8</v>
      </c>
      <c r="S48" t="s">
        <v>16</v>
      </c>
      <c r="T48">
        <v>31</v>
      </c>
      <c r="U48">
        <v>100</v>
      </c>
    </row>
    <row r="49" spans="1:11">
      <c r="A49" t="s">
        <v>13</v>
      </c>
      <c r="B49" t="s">
        <v>14</v>
      </c>
      <c r="C49">
        <v>0</v>
      </c>
      <c r="I49" t="s">
        <v>128</v>
      </c>
      <c r="J49">
        <v>1</v>
      </c>
      <c r="K49">
        <v>3.2</v>
      </c>
    </row>
    <row r="50" spans="1:11">
      <c r="B50" t="s">
        <v>15</v>
      </c>
      <c r="C50">
        <v>31</v>
      </c>
      <c r="I50" t="s">
        <v>16</v>
      </c>
      <c r="J50">
        <v>31</v>
      </c>
      <c r="K50">
        <v>100</v>
      </c>
    </row>
    <row r="51" spans="1:11">
      <c r="B51" t="s">
        <v>24</v>
      </c>
      <c r="C51">
        <v>0</v>
      </c>
    </row>
    <row r="52" spans="1:11">
      <c r="B52" t="s">
        <v>16</v>
      </c>
      <c r="C52">
        <v>31</v>
      </c>
    </row>
    <row r="53" spans="1:11">
      <c r="I53" s="136" t="s">
        <v>130</v>
      </c>
      <c r="J53" s="136"/>
      <c r="K53" s="136"/>
    </row>
    <row r="54" spans="1:11">
      <c r="I54" s="136"/>
      <c r="J54" s="136"/>
      <c r="K54" s="136"/>
    </row>
    <row r="55" spans="1:11">
      <c r="A55" s="134" t="s">
        <v>22</v>
      </c>
      <c r="B55" s="134"/>
      <c r="C55" s="134"/>
      <c r="D55" s="134"/>
      <c r="E55" s="134"/>
      <c r="F55" s="134"/>
      <c r="J55" t="s">
        <v>9</v>
      </c>
      <c r="K55" t="s">
        <v>10</v>
      </c>
    </row>
    <row r="56" spans="1:11">
      <c r="A56" s="134"/>
      <c r="B56" s="134"/>
      <c r="C56" s="134"/>
      <c r="D56" s="134"/>
      <c r="E56" s="134"/>
      <c r="F56" s="134"/>
      <c r="I56" t="s">
        <v>132</v>
      </c>
      <c r="J56">
        <v>29</v>
      </c>
      <c r="K56">
        <v>93.5</v>
      </c>
    </row>
    <row r="57" spans="1:11">
      <c r="C57" t="s">
        <v>9</v>
      </c>
      <c r="D57" t="s">
        <v>10</v>
      </c>
      <c r="I57" t="s">
        <v>133</v>
      </c>
      <c r="J57">
        <v>1</v>
      </c>
      <c r="K57">
        <v>3.2</v>
      </c>
    </row>
    <row r="58" spans="1:11">
      <c r="A58" t="s">
        <v>13</v>
      </c>
      <c r="B58" t="s">
        <v>14</v>
      </c>
      <c r="C58">
        <v>0</v>
      </c>
      <c r="I58" t="s">
        <v>135</v>
      </c>
      <c r="J58">
        <v>1</v>
      </c>
      <c r="K58">
        <v>3.2</v>
      </c>
    </row>
    <row r="59" spans="1:11">
      <c r="B59" t="s">
        <v>15</v>
      </c>
      <c r="C59">
        <v>31</v>
      </c>
      <c r="I59" t="s">
        <v>16</v>
      </c>
      <c r="J59">
        <v>31</v>
      </c>
      <c r="K59">
        <v>100</v>
      </c>
    </row>
    <row r="60" spans="1:11">
      <c r="B60" t="s">
        <v>24</v>
      </c>
      <c r="C60">
        <v>0</v>
      </c>
    </row>
    <row r="61" spans="1:11">
      <c r="B61" t="s">
        <v>16</v>
      </c>
      <c r="C61">
        <v>31</v>
      </c>
    </row>
    <row r="62" spans="1:11">
      <c r="I62" s="136" t="s">
        <v>124</v>
      </c>
      <c r="J62" s="136"/>
      <c r="K62" s="136"/>
    </row>
    <row r="63" spans="1:11">
      <c r="I63" s="136"/>
      <c r="J63" s="136"/>
      <c r="K63" s="136"/>
    </row>
    <row r="64" spans="1:11">
      <c r="A64" s="134" t="s">
        <v>25</v>
      </c>
      <c r="B64" s="134"/>
      <c r="C64" s="134"/>
      <c r="D64" s="134"/>
      <c r="E64" s="134"/>
      <c r="F64" s="134"/>
      <c r="J64" t="s">
        <v>9</v>
      </c>
      <c r="K64" t="s">
        <v>10</v>
      </c>
    </row>
    <row r="65" spans="1:11">
      <c r="A65" s="134"/>
      <c r="B65" s="134"/>
      <c r="C65" s="134"/>
      <c r="D65" s="134"/>
      <c r="E65" s="134"/>
      <c r="F65" s="134"/>
      <c r="I65" t="s">
        <v>600</v>
      </c>
      <c r="J65">
        <v>3</v>
      </c>
      <c r="K65">
        <v>9.6999999999999993</v>
      </c>
    </row>
    <row r="66" spans="1:11">
      <c r="C66" t="s">
        <v>9</v>
      </c>
      <c r="D66" t="s">
        <v>10</v>
      </c>
      <c r="I66" t="s">
        <v>73</v>
      </c>
      <c r="J66">
        <v>28</v>
      </c>
      <c r="K66">
        <v>90.3</v>
      </c>
    </row>
    <row r="67" spans="1:11">
      <c r="A67" t="s">
        <v>13</v>
      </c>
      <c r="B67" t="s">
        <v>14</v>
      </c>
      <c r="C67">
        <v>4</v>
      </c>
      <c r="D67">
        <v>12.9</v>
      </c>
      <c r="I67" t="s">
        <v>16</v>
      </c>
      <c r="J67">
        <v>31</v>
      </c>
      <c r="K67">
        <v>100</v>
      </c>
    </row>
    <row r="68" spans="1:11">
      <c r="B68" t="s">
        <v>15</v>
      </c>
      <c r="C68">
        <v>27</v>
      </c>
      <c r="D68">
        <v>87.1</v>
      </c>
    </row>
    <row r="69" spans="1:11">
      <c r="B69" t="s">
        <v>16</v>
      </c>
      <c r="C69">
        <v>31</v>
      </c>
      <c r="D69">
        <v>100</v>
      </c>
    </row>
    <row r="70" spans="1:11">
      <c r="I70" s="136" t="s">
        <v>125</v>
      </c>
      <c r="J70" s="136"/>
      <c r="K70" s="136"/>
    </row>
    <row r="71" spans="1:11">
      <c r="I71" s="136"/>
      <c r="J71" s="136"/>
      <c r="K71" s="136"/>
    </row>
    <row r="72" spans="1:11">
      <c r="A72" s="134" t="s">
        <v>26</v>
      </c>
      <c r="B72" s="134"/>
      <c r="C72" s="134"/>
      <c r="D72" s="134"/>
      <c r="E72" s="134"/>
      <c r="F72" s="134"/>
      <c r="J72" t="s">
        <v>9</v>
      </c>
      <c r="K72" t="s">
        <v>10</v>
      </c>
    </row>
    <row r="73" spans="1:11">
      <c r="A73" s="134"/>
      <c r="B73" s="134"/>
      <c r="C73" s="134"/>
      <c r="D73" s="134"/>
      <c r="E73" s="134"/>
      <c r="F73" s="134"/>
      <c r="I73" t="s">
        <v>15</v>
      </c>
      <c r="J73">
        <v>31</v>
      </c>
      <c r="K73">
        <v>100</v>
      </c>
    </row>
    <row r="74" spans="1:11">
      <c r="C74" t="s">
        <v>9</v>
      </c>
      <c r="D74" t="s">
        <v>10</v>
      </c>
    </row>
    <row r="75" spans="1:11">
      <c r="A75" t="s">
        <v>13</v>
      </c>
      <c r="B75" t="s">
        <v>14</v>
      </c>
      <c r="C75">
        <v>5</v>
      </c>
      <c r="D75">
        <v>16.100000000000001</v>
      </c>
    </row>
    <row r="76" spans="1:11">
      <c r="B76" t="s">
        <v>15</v>
      </c>
      <c r="C76">
        <v>26</v>
      </c>
      <c r="D76">
        <v>83.9</v>
      </c>
      <c r="I76" s="136" t="s">
        <v>131</v>
      </c>
      <c r="J76" s="136"/>
      <c r="K76" s="136"/>
    </row>
    <row r="77" spans="1:11">
      <c r="B77" t="s">
        <v>16</v>
      </c>
      <c r="C77">
        <v>31</v>
      </c>
      <c r="D77">
        <v>100</v>
      </c>
      <c r="I77" s="136"/>
      <c r="J77" s="136"/>
      <c r="K77" s="136"/>
    </row>
    <row r="78" spans="1:11">
      <c r="K78" t="s">
        <v>9</v>
      </c>
    </row>
    <row r="79" spans="1:11">
      <c r="I79" t="s">
        <v>207</v>
      </c>
      <c r="K79">
        <v>23</v>
      </c>
    </row>
    <row r="80" spans="1:11">
      <c r="A80" s="134" t="s">
        <v>23</v>
      </c>
      <c r="B80" s="134"/>
      <c r="C80" s="134"/>
      <c r="D80" s="134"/>
      <c r="E80" s="134"/>
      <c r="F80" s="134"/>
      <c r="I80" t="s">
        <v>208</v>
      </c>
      <c r="K80">
        <v>20</v>
      </c>
    </row>
    <row r="81" spans="1:11">
      <c r="A81" s="134"/>
      <c r="B81" s="134"/>
      <c r="C81" s="134"/>
      <c r="D81" s="134"/>
      <c r="E81" s="134"/>
      <c r="F81" s="134"/>
      <c r="I81" t="s">
        <v>210</v>
      </c>
      <c r="K81">
        <v>8</v>
      </c>
    </row>
    <row r="82" spans="1:11">
      <c r="C82" t="s">
        <v>9</v>
      </c>
      <c r="D82" t="s">
        <v>10</v>
      </c>
      <c r="I82" t="s">
        <v>211</v>
      </c>
      <c r="K82">
        <v>8</v>
      </c>
    </row>
    <row r="83" spans="1:11">
      <c r="A83" t="s">
        <v>13</v>
      </c>
      <c r="B83" t="s">
        <v>14</v>
      </c>
      <c r="C83">
        <v>28</v>
      </c>
      <c r="D83">
        <v>90.3</v>
      </c>
      <c r="I83" t="s">
        <v>212</v>
      </c>
      <c r="K83">
        <v>1</v>
      </c>
    </row>
    <row r="84" spans="1:11">
      <c r="B84" t="s">
        <v>15</v>
      </c>
      <c r="C84">
        <v>3</v>
      </c>
      <c r="D84">
        <v>9.6999999999999993</v>
      </c>
      <c r="I84" t="s">
        <v>213</v>
      </c>
      <c r="K84">
        <v>1</v>
      </c>
    </row>
    <row r="85" spans="1:11">
      <c r="B85" t="s">
        <v>33</v>
      </c>
      <c r="C85">
        <v>0</v>
      </c>
    </row>
    <row r="86" spans="1:11">
      <c r="B86" t="s">
        <v>16</v>
      </c>
      <c r="C86">
        <v>31</v>
      </c>
      <c r="D86">
        <v>100</v>
      </c>
    </row>
    <row r="89" spans="1:11">
      <c r="A89" s="134" t="s">
        <v>27</v>
      </c>
      <c r="B89" s="134"/>
      <c r="C89" s="134"/>
      <c r="D89" s="134"/>
      <c r="E89" s="134"/>
      <c r="F89" s="134"/>
    </row>
    <row r="90" spans="1:11">
      <c r="A90" s="134"/>
      <c r="B90" s="134"/>
      <c r="C90" s="134"/>
      <c r="D90" s="134"/>
      <c r="E90" s="134"/>
      <c r="F90" s="134"/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17</v>
      </c>
      <c r="D92">
        <v>54.8</v>
      </c>
    </row>
    <row r="93" spans="1:11">
      <c r="B93" t="s">
        <v>15</v>
      </c>
      <c r="C93">
        <v>14</v>
      </c>
      <c r="D93">
        <v>45.2</v>
      </c>
    </row>
    <row r="94" spans="1:11">
      <c r="B94" t="s">
        <v>16</v>
      </c>
      <c r="C94">
        <v>31</v>
      </c>
      <c r="D94">
        <v>100</v>
      </c>
    </row>
    <row r="97" spans="1:6">
      <c r="A97" s="134" t="s">
        <v>28</v>
      </c>
      <c r="B97" s="134"/>
      <c r="C97" s="134"/>
      <c r="D97" s="134"/>
      <c r="E97" s="134"/>
      <c r="F97" s="134"/>
    </row>
    <row r="98" spans="1:6">
      <c r="A98" s="134"/>
      <c r="B98" s="134"/>
      <c r="C98" s="134"/>
      <c r="D98" s="134"/>
      <c r="E98" s="134"/>
      <c r="F98" s="134"/>
    </row>
    <row r="99" spans="1:6">
      <c r="C99" t="s">
        <v>9</v>
      </c>
      <c r="D99" t="s">
        <v>10</v>
      </c>
    </row>
    <row r="100" spans="1:6">
      <c r="A100" t="s">
        <v>13</v>
      </c>
      <c r="B100" t="s">
        <v>14</v>
      </c>
      <c r="C100">
        <v>12</v>
      </c>
      <c r="D100">
        <v>38.700000000000003</v>
      </c>
    </row>
    <row r="101" spans="1:6">
      <c r="B101" t="s">
        <v>15</v>
      </c>
      <c r="C101">
        <v>19</v>
      </c>
      <c r="D101">
        <v>61.3</v>
      </c>
    </row>
    <row r="102" spans="1:6">
      <c r="B102" t="s">
        <v>16</v>
      </c>
      <c r="C102">
        <v>31</v>
      </c>
      <c r="D102">
        <v>100</v>
      </c>
    </row>
    <row r="105" spans="1:6">
      <c r="A105" s="134" t="s">
        <v>29</v>
      </c>
      <c r="B105" s="134"/>
      <c r="C105" s="134"/>
      <c r="D105" s="134"/>
      <c r="E105" s="134"/>
      <c r="F105" s="134"/>
    </row>
    <row r="106" spans="1:6">
      <c r="A106" s="134"/>
      <c r="B106" s="134"/>
      <c r="C106" s="134"/>
      <c r="D106" s="134"/>
      <c r="E106" s="134"/>
      <c r="F106" s="134"/>
    </row>
    <row r="107" spans="1:6">
      <c r="C107" t="s">
        <v>9</v>
      </c>
      <c r="D107" t="s">
        <v>10</v>
      </c>
    </row>
    <row r="108" spans="1:6">
      <c r="A108" t="s">
        <v>13</v>
      </c>
      <c r="B108" t="s">
        <v>14</v>
      </c>
      <c r="C108">
        <v>2</v>
      </c>
      <c r="D108">
        <v>6.5</v>
      </c>
    </row>
    <row r="109" spans="1:6">
      <c r="B109" t="s">
        <v>15</v>
      </c>
      <c r="C109">
        <v>29</v>
      </c>
      <c r="D109">
        <v>93.5</v>
      </c>
    </row>
    <row r="110" spans="1:6">
      <c r="B110" t="s">
        <v>16</v>
      </c>
      <c r="C110">
        <v>31</v>
      </c>
      <c r="D110">
        <v>100</v>
      </c>
    </row>
    <row r="113" spans="1:6">
      <c r="A113" s="134" t="s">
        <v>30</v>
      </c>
      <c r="B113" s="134"/>
      <c r="C113" s="134"/>
      <c r="D113" s="134"/>
      <c r="E113" s="134"/>
      <c r="F113" s="134"/>
    </row>
    <row r="114" spans="1:6">
      <c r="A114" s="134"/>
      <c r="B114" s="134"/>
      <c r="C114" s="134"/>
      <c r="D114" s="134"/>
      <c r="E114" s="134"/>
      <c r="F114" s="134"/>
    </row>
    <row r="115" spans="1:6">
      <c r="C115" t="s">
        <v>9</v>
      </c>
      <c r="D115" t="s">
        <v>10</v>
      </c>
    </row>
    <row r="116" spans="1:6">
      <c r="A116" t="s">
        <v>13</v>
      </c>
      <c r="B116" t="s">
        <v>14</v>
      </c>
      <c r="C116">
        <v>0</v>
      </c>
    </row>
    <row r="117" spans="1:6">
      <c r="B117" t="s">
        <v>15</v>
      </c>
      <c r="C117">
        <v>31</v>
      </c>
    </row>
    <row r="118" spans="1:6">
      <c r="B118" t="s">
        <v>16</v>
      </c>
      <c r="C118">
        <v>31</v>
      </c>
      <c r="D118">
        <v>100</v>
      </c>
    </row>
    <row r="121" spans="1:6">
      <c r="A121" s="134" t="s">
        <v>31</v>
      </c>
      <c r="B121" s="134"/>
      <c r="C121" s="134"/>
      <c r="D121" s="134"/>
      <c r="E121" s="134"/>
      <c r="F121" s="134"/>
    </row>
    <row r="122" spans="1:6">
      <c r="A122" s="134"/>
      <c r="B122" s="134"/>
      <c r="C122" s="134"/>
      <c r="D122" s="134"/>
      <c r="E122" s="134"/>
      <c r="F122" s="134"/>
    </row>
    <row r="123" spans="1:6">
      <c r="C123" t="s">
        <v>9</v>
      </c>
      <c r="D123" t="s">
        <v>10</v>
      </c>
    </row>
    <row r="124" spans="1:6">
      <c r="A124" t="s">
        <v>13</v>
      </c>
      <c r="B124" t="s">
        <v>14</v>
      </c>
      <c r="C124">
        <v>3</v>
      </c>
      <c r="D124">
        <v>9.6999999999999993</v>
      </c>
    </row>
    <row r="125" spans="1:6">
      <c r="B125" t="s">
        <v>15</v>
      </c>
      <c r="C125">
        <v>26</v>
      </c>
      <c r="D125">
        <v>83.9</v>
      </c>
    </row>
    <row r="126" spans="1:6">
      <c r="B126" t="s">
        <v>24</v>
      </c>
      <c r="C126">
        <v>2</v>
      </c>
      <c r="D126">
        <v>6.5</v>
      </c>
    </row>
    <row r="127" spans="1:6">
      <c r="B127" t="s">
        <v>16</v>
      </c>
      <c r="C127">
        <v>31</v>
      </c>
      <c r="D127">
        <v>100</v>
      </c>
    </row>
  </sheetData>
  <mergeCells count="39">
    <mergeCell ref="A113:F114"/>
    <mergeCell ref="A121:F122"/>
    <mergeCell ref="S15:U16"/>
    <mergeCell ref="I25:L26"/>
    <mergeCell ref="I44:K45"/>
    <mergeCell ref="I53:K54"/>
    <mergeCell ref="I62:K63"/>
    <mergeCell ref="I70:K71"/>
    <mergeCell ref="I76:K77"/>
    <mergeCell ref="A72:F73"/>
    <mergeCell ref="A80:F81"/>
    <mergeCell ref="A89:F90"/>
    <mergeCell ref="A97:F98"/>
    <mergeCell ref="A105:F106"/>
    <mergeCell ref="A30:F31"/>
    <mergeCell ref="A38:F39"/>
    <mergeCell ref="A46:F47"/>
    <mergeCell ref="A55:F56"/>
    <mergeCell ref="A64:F65"/>
    <mergeCell ref="F1:N1"/>
    <mergeCell ref="A4:G5"/>
    <mergeCell ref="A6:F7"/>
    <mergeCell ref="A14:F15"/>
    <mergeCell ref="A22:F23"/>
    <mergeCell ref="I19:I20"/>
    <mergeCell ref="P19:P20"/>
    <mergeCell ref="I21:I22"/>
    <mergeCell ref="P21:P22"/>
    <mergeCell ref="I9:I11"/>
    <mergeCell ref="P9:P11"/>
    <mergeCell ref="I12:I15"/>
    <mergeCell ref="P12:P15"/>
    <mergeCell ref="I17:I18"/>
    <mergeCell ref="P17:P18"/>
    <mergeCell ref="Q9:Q11"/>
    <mergeCell ref="Q12:Q15"/>
    <mergeCell ref="Q17:Q18"/>
    <mergeCell ref="Q19:Q20"/>
    <mergeCell ref="Q21:Q22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K4" sqref="K4"/>
    </sheetView>
  </sheetViews>
  <sheetFormatPr defaultRowHeight="15"/>
  <cols>
    <col min="1" max="1" width="22.42578125" customWidth="1"/>
    <col min="2" max="2" width="20.7109375" customWidth="1"/>
    <col min="3" max="3" width="14.140625" customWidth="1"/>
    <col min="4" max="4" width="15.85546875" customWidth="1"/>
    <col min="9" max="9" width="17.7109375" customWidth="1"/>
    <col min="10" max="10" width="10.42578125" customWidth="1"/>
    <col min="17" max="17" width="16.42578125" customWidth="1"/>
    <col min="20" max="20" width="17.5703125" customWidth="1"/>
    <col min="22" max="22" width="13.42578125" customWidth="1"/>
  </cols>
  <sheetData>
    <row r="1" spans="1:22" ht="62.25" customHeight="1">
      <c r="A1" s="78" t="s">
        <v>39</v>
      </c>
      <c r="B1" s="78" t="s">
        <v>40</v>
      </c>
      <c r="C1" s="78" t="s">
        <v>114</v>
      </c>
      <c r="D1" s="78" t="s">
        <v>113</v>
      </c>
      <c r="F1" s="125" t="s">
        <v>601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31" t="s">
        <v>48</v>
      </c>
      <c r="B2" s="86">
        <v>43</v>
      </c>
      <c r="C2" s="23">
        <v>68</v>
      </c>
      <c r="D2" s="24">
        <v>63.235294117647058</v>
      </c>
      <c r="M2" s="63"/>
    </row>
    <row r="3" spans="1:22"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59" t="s">
        <v>8</v>
      </c>
      <c r="B6" s="159"/>
      <c r="C6" s="159"/>
      <c r="D6" s="159"/>
      <c r="E6" s="159"/>
      <c r="F6" s="159"/>
      <c r="G6" s="159"/>
      <c r="H6" s="93"/>
    </row>
    <row r="7" spans="1:22">
      <c r="A7" s="137"/>
      <c r="B7" s="137"/>
      <c r="C7" s="137"/>
      <c r="D7" s="137"/>
      <c r="E7" s="137"/>
      <c r="F7" s="137"/>
      <c r="G7" s="137"/>
      <c r="H7" s="93"/>
    </row>
    <row r="8" spans="1:22" ht="60">
      <c r="A8" s="93"/>
      <c r="B8" s="93"/>
      <c r="C8" s="93" t="s">
        <v>9</v>
      </c>
      <c r="D8" s="93" t="s">
        <v>10</v>
      </c>
      <c r="E8" s="93"/>
      <c r="F8" s="93"/>
      <c r="G8" s="93"/>
      <c r="H8" s="94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45">
      <c r="A9" s="93" t="s">
        <v>13</v>
      </c>
      <c r="B9" s="93" t="s">
        <v>14</v>
      </c>
      <c r="C9" s="93">
        <v>18</v>
      </c>
      <c r="D9" s="93">
        <v>41.9</v>
      </c>
      <c r="E9" s="93"/>
      <c r="F9" s="93"/>
      <c r="G9" s="93"/>
      <c r="H9" s="95"/>
      <c r="I9" s="155" t="s">
        <v>1</v>
      </c>
      <c r="J9" s="10">
        <v>75</v>
      </c>
      <c r="K9" s="10">
        <f>C10</f>
        <v>25</v>
      </c>
      <c r="L9" s="10">
        <f>C9</f>
        <v>18</v>
      </c>
      <c r="M9" s="11">
        <f>0</f>
        <v>0</v>
      </c>
      <c r="N9" s="12">
        <f>C11</f>
        <v>43</v>
      </c>
      <c r="O9" s="41">
        <f>(N9-(M9+L9))/N9</f>
        <v>0.58139534883720934</v>
      </c>
      <c r="P9" s="117">
        <f>(O9+O10+O11)/3</f>
        <v>0.62015503875969002</v>
      </c>
      <c r="Q9" s="117" t="s">
        <v>76</v>
      </c>
      <c r="T9" s="4" t="s">
        <v>107</v>
      </c>
      <c r="U9" s="4">
        <f>(O9+O10+O11+O12+O13+O14+O15+O16+O17+O18+O19+O20+O21+O22+O23)/15</f>
        <v>0.70387596899224802</v>
      </c>
      <c r="V9" s="4" t="s">
        <v>77</v>
      </c>
    </row>
    <row r="10" spans="1:22">
      <c r="A10" s="93"/>
      <c r="B10" s="93" t="s">
        <v>15</v>
      </c>
      <c r="C10" s="93">
        <v>25</v>
      </c>
      <c r="D10" s="93">
        <v>58.1</v>
      </c>
      <c r="E10" s="93"/>
      <c r="F10" s="93"/>
      <c r="G10" s="93"/>
      <c r="H10" s="95"/>
      <c r="I10" s="157"/>
      <c r="J10" s="10">
        <v>76</v>
      </c>
      <c r="K10" s="10">
        <f>C18</f>
        <v>25</v>
      </c>
      <c r="L10" s="10">
        <f>C17</f>
        <v>18</v>
      </c>
      <c r="M10" s="11">
        <f>0</f>
        <v>0</v>
      </c>
      <c r="N10" s="12">
        <f>C19</f>
        <v>43</v>
      </c>
      <c r="O10" s="41">
        <f t="shared" ref="O10:O23" si="0">(N10-(M10+L10))/N10</f>
        <v>0.58139534883720934</v>
      </c>
      <c r="P10" s="118"/>
      <c r="Q10" s="118"/>
    </row>
    <row r="11" spans="1:22">
      <c r="A11" s="93"/>
      <c r="B11" s="93" t="s">
        <v>16</v>
      </c>
      <c r="C11" s="93">
        <v>43</v>
      </c>
      <c r="D11" s="93">
        <v>100</v>
      </c>
      <c r="E11" s="93"/>
      <c r="F11" s="93"/>
      <c r="G11" s="93"/>
      <c r="H11" s="95"/>
      <c r="I11" s="156"/>
      <c r="J11" s="10">
        <v>77</v>
      </c>
      <c r="K11" s="10">
        <f>C26</f>
        <v>30</v>
      </c>
      <c r="L11" s="10">
        <f>C25</f>
        <v>13</v>
      </c>
      <c r="M11" s="11">
        <f>0</f>
        <v>0</v>
      </c>
      <c r="N11" s="12">
        <f>C27</f>
        <v>43</v>
      </c>
      <c r="O11" s="41">
        <f t="shared" si="0"/>
        <v>0.69767441860465118</v>
      </c>
      <c r="P11" s="119"/>
      <c r="Q11" s="119"/>
    </row>
    <row r="12" spans="1:22">
      <c r="A12" s="93"/>
      <c r="B12" s="93"/>
      <c r="C12" s="93"/>
      <c r="D12" s="93"/>
      <c r="E12" s="93"/>
      <c r="F12" s="93"/>
      <c r="G12" s="93"/>
      <c r="H12" s="95"/>
      <c r="I12" s="155" t="s">
        <v>2</v>
      </c>
      <c r="J12" s="10">
        <v>63</v>
      </c>
      <c r="K12" s="10">
        <f>C34</f>
        <v>24</v>
      </c>
      <c r="L12" s="10">
        <f>C33</f>
        <v>19</v>
      </c>
      <c r="M12" s="11">
        <f>0</f>
        <v>0</v>
      </c>
      <c r="N12" s="12">
        <f>C35</f>
        <v>43</v>
      </c>
      <c r="O12" s="41">
        <f t="shared" si="0"/>
        <v>0.55813953488372092</v>
      </c>
      <c r="P12" s="117">
        <f>(O12+O13+O14+O15)/4</f>
        <v>0.7267441860465117</v>
      </c>
      <c r="Q12" s="117" t="s">
        <v>77</v>
      </c>
    </row>
    <row r="13" spans="1:22">
      <c r="A13" s="93"/>
      <c r="B13" s="93"/>
      <c r="C13" s="93"/>
      <c r="D13" s="93"/>
      <c r="E13" s="93"/>
      <c r="F13" s="93"/>
      <c r="G13" s="93"/>
      <c r="H13" s="95"/>
      <c r="I13" s="157"/>
      <c r="J13" s="10">
        <v>64</v>
      </c>
      <c r="K13" s="10">
        <f>C42</f>
        <v>23</v>
      </c>
      <c r="L13" s="10">
        <f>C41</f>
        <v>20</v>
      </c>
      <c r="M13" s="11">
        <f>0</f>
        <v>0</v>
      </c>
      <c r="N13" s="12">
        <f>C43</f>
        <v>43</v>
      </c>
      <c r="O13" s="41">
        <f t="shared" si="0"/>
        <v>0.53488372093023251</v>
      </c>
      <c r="P13" s="118"/>
      <c r="Q13" s="118"/>
      <c r="U13" s="8"/>
    </row>
    <row r="14" spans="1:22" ht="15.75">
      <c r="A14" s="137" t="s">
        <v>17</v>
      </c>
      <c r="B14" s="137"/>
      <c r="C14" s="137"/>
      <c r="D14" s="137"/>
      <c r="E14" s="137"/>
      <c r="F14" s="137"/>
      <c r="G14" s="137"/>
      <c r="H14" s="95"/>
      <c r="I14" s="157"/>
      <c r="J14" s="10">
        <v>911</v>
      </c>
      <c r="K14" s="10">
        <f>C50</f>
        <v>42</v>
      </c>
      <c r="L14" s="10">
        <f>C49</f>
        <v>1</v>
      </c>
      <c r="M14" s="11">
        <f>C51</f>
        <v>0</v>
      </c>
      <c r="N14" s="12">
        <f>C52</f>
        <v>43</v>
      </c>
      <c r="O14" s="41">
        <f t="shared" si="0"/>
        <v>0.97674418604651159</v>
      </c>
      <c r="P14" s="118"/>
      <c r="Q14" s="118"/>
      <c r="U14" s="9" t="s">
        <v>38</v>
      </c>
    </row>
    <row r="15" spans="1:22" ht="42" customHeight="1">
      <c r="A15" s="137"/>
      <c r="B15" s="137"/>
      <c r="C15" s="137"/>
      <c r="D15" s="137"/>
      <c r="E15" s="137"/>
      <c r="F15" s="137"/>
      <c r="G15" s="137"/>
      <c r="H15" s="95"/>
      <c r="I15" s="156"/>
      <c r="J15" s="10">
        <v>93</v>
      </c>
      <c r="K15" s="10">
        <f>C59</f>
        <v>36</v>
      </c>
      <c r="L15" s="10">
        <f>C58</f>
        <v>7</v>
      </c>
      <c r="M15" s="11">
        <f>C60</f>
        <v>0</v>
      </c>
      <c r="N15" s="12">
        <f>C61</f>
        <v>43</v>
      </c>
      <c r="O15" s="41">
        <f t="shared" si="0"/>
        <v>0.83720930232558144</v>
      </c>
      <c r="P15" s="119"/>
      <c r="Q15" s="119"/>
    </row>
    <row r="16" spans="1:22">
      <c r="A16" s="93"/>
      <c r="B16" s="93"/>
      <c r="C16" s="93" t="s">
        <v>9</v>
      </c>
      <c r="D16" s="93" t="s">
        <v>10</v>
      </c>
      <c r="E16" s="93"/>
      <c r="F16" s="93"/>
      <c r="G16" s="93"/>
      <c r="H16" s="95"/>
      <c r="I16" s="4" t="s">
        <v>3</v>
      </c>
      <c r="J16" s="10">
        <v>1072</v>
      </c>
      <c r="K16" s="10">
        <f>C84</f>
        <v>2</v>
      </c>
      <c r="L16" s="10">
        <f>C83</f>
        <v>40</v>
      </c>
      <c r="M16" s="11">
        <f>C85</f>
        <v>1</v>
      </c>
      <c r="N16" s="12">
        <f>C86</f>
        <v>43</v>
      </c>
      <c r="O16" s="14">
        <f t="shared" si="0"/>
        <v>4.6511627906976744E-2</v>
      </c>
      <c r="P16" s="10">
        <f>O16</f>
        <v>4.6511627906976744E-2</v>
      </c>
      <c r="Q16" s="11" t="s">
        <v>75</v>
      </c>
    </row>
    <row r="17" spans="1:22">
      <c r="A17" s="93" t="s">
        <v>13</v>
      </c>
      <c r="B17" s="93" t="s">
        <v>14</v>
      </c>
      <c r="C17" s="93">
        <v>18</v>
      </c>
      <c r="D17" s="93">
        <v>41.9</v>
      </c>
      <c r="E17" s="93"/>
      <c r="F17" s="93"/>
      <c r="G17" s="93"/>
      <c r="H17" s="95"/>
      <c r="I17" s="155" t="s">
        <v>4</v>
      </c>
      <c r="J17" s="10">
        <v>102</v>
      </c>
      <c r="K17" s="10">
        <f>C68</f>
        <v>38</v>
      </c>
      <c r="L17" s="10">
        <f>C67</f>
        <v>5</v>
      </c>
      <c r="M17" s="11">
        <f>0</f>
        <v>0</v>
      </c>
      <c r="N17" s="12">
        <f>C69</f>
        <v>43</v>
      </c>
      <c r="O17" s="41">
        <f t="shared" si="0"/>
        <v>0.88372093023255816</v>
      </c>
      <c r="P17" s="117">
        <f>(O17+O18)/2</f>
        <v>0.86046511627906974</v>
      </c>
      <c r="Q17" s="117" t="s">
        <v>77</v>
      </c>
      <c r="T17" s="150" t="s">
        <v>380</v>
      </c>
      <c r="U17" s="150"/>
      <c r="V17" s="150"/>
    </row>
    <row r="18" spans="1:22">
      <c r="A18" s="93"/>
      <c r="B18" s="93" t="s">
        <v>15</v>
      </c>
      <c r="C18" s="93">
        <v>25</v>
      </c>
      <c r="D18" s="93">
        <v>58.1</v>
      </c>
      <c r="E18" s="93"/>
      <c r="F18" s="93"/>
      <c r="G18" s="93"/>
      <c r="H18" s="95"/>
      <c r="I18" s="156"/>
      <c r="J18" s="10">
        <v>103</v>
      </c>
      <c r="K18" s="10">
        <f>C76</f>
        <v>36</v>
      </c>
      <c r="L18" s="10">
        <f>C75</f>
        <v>7</v>
      </c>
      <c r="M18" s="11">
        <f>0</f>
        <v>0</v>
      </c>
      <c r="N18" s="12">
        <f>C77</f>
        <v>43</v>
      </c>
      <c r="O18" s="41">
        <f t="shared" si="0"/>
        <v>0.83720930232558144</v>
      </c>
      <c r="P18" s="119"/>
      <c r="Q18" s="119"/>
      <c r="T18" s="150"/>
      <c r="U18" s="150"/>
      <c r="V18" s="150"/>
    </row>
    <row r="19" spans="1:22">
      <c r="A19" s="93"/>
      <c r="B19" s="93" t="s">
        <v>16</v>
      </c>
      <c r="C19" s="93">
        <v>43</v>
      </c>
      <c r="D19" s="93">
        <v>100</v>
      </c>
      <c r="E19" s="93"/>
      <c r="F19" s="93"/>
      <c r="G19" s="93"/>
      <c r="H19" s="95"/>
      <c r="I19" s="155" t="s">
        <v>5</v>
      </c>
      <c r="J19" s="10">
        <v>59</v>
      </c>
      <c r="K19" s="10">
        <f>C93</f>
        <v>25</v>
      </c>
      <c r="L19" s="10">
        <f>C92</f>
        <v>18</v>
      </c>
      <c r="M19" s="11">
        <f>0</f>
        <v>0</v>
      </c>
      <c r="N19" s="12">
        <f>C94</f>
        <v>43</v>
      </c>
      <c r="O19" s="41">
        <f t="shared" si="0"/>
        <v>0.58139534883720934</v>
      </c>
      <c r="P19" s="117">
        <f>(O19+O20)/2</f>
        <v>0.69767441860465118</v>
      </c>
      <c r="Q19" s="117" t="s">
        <v>76</v>
      </c>
    </row>
    <row r="20" spans="1:22">
      <c r="A20" s="93"/>
      <c r="B20" s="93"/>
      <c r="C20" s="93"/>
      <c r="D20" s="93"/>
      <c r="E20" s="93"/>
      <c r="F20" s="93"/>
      <c r="G20" s="93"/>
      <c r="H20" s="95"/>
      <c r="I20" s="156"/>
      <c r="J20" s="10">
        <v>510</v>
      </c>
      <c r="K20" s="10">
        <f>C101</f>
        <v>35</v>
      </c>
      <c r="L20" s="10">
        <f>C100</f>
        <v>8</v>
      </c>
      <c r="M20" s="11">
        <f>0</f>
        <v>0</v>
      </c>
      <c r="N20" s="12">
        <f>C102</f>
        <v>43</v>
      </c>
      <c r="O20" s="41">
        <f t="shared" si="0"/>
        <v>0.81395348837209303</v>
      </c>
      <c r="P20" s="119"/>
      <c r="Q20" s="119"/>
      <c r="T20" t="s">
        <v>602</v>
      </c>
    </row>
    <row r="21" spans="1:22">
      <c r="A21" s="93"/>
      <c r="B21" s="93"/>
      <c r="C21" s="93"/>
      <c r="D21" s="93"/>
      <c r="E21" s="93"/>
      <c r="F21" s="93"/>
      <c r="G21" s="93"/>
      <c r="H21" s="95"/>
      <c r="I21" s="155" t="s">
        <v>6</v>
      </c>
      <c r="J21" s="10">
        <v>56</v>
      </c>
      <c r="K21" s="10">
        <f>C109</f>
        <v>37</v>
      </c>
      <c r="L21" s="10">
        <f>C108</f>
        <v>6</v>
      </c>
      <c r="M21" s="11">
        <f>0</f>
        <v>0</v>
      </c>
      <c r="N21" s="12">
        <f>C110</f>
        <v>43</v>
      </c>
      <c r="O21" s="41">
        <f t="shared" si="0"/>
        <v>0.86046511627906974</v>
      </c>
      <c r="P21" s="117">
        <f>(O21+O22)/2</f>
        <v>0.90697674418604657</v>
      </c>
      <c r="Q21" s="117" t="s">
        <v>78</v>
      </c>
      <c r="T21" t="s">
        <v>603</v>
      </c>
    </row>
    <row r="22" spans="1:22" ht="21.75" customHeight="1">
      <c r="A22" s="137" t="s">
        <v>18</v>
      </c>
      <c r="B22" s="137"/>
      <c r="C22" s="137"/>
      <c r="D22" s="137"/>
      <c r="E22" s="137"/>
      <c r="F22" s="137"/>
      <c r="G22" s="137"/>
      <c r="H22" s="95"/>
      <c r="I22" s="156"/>
      <c r="J22" s="10">
        <v>57</v>
      </c>
      <c r="K22" s="10">
        <f>C117</f>
        <v>41</v>
      </c>
      <c r="L22" s="10">
        <f>C116</f>
        <v>2</v>
      </c>
      <c r="M22" s="11">
        <f>0</f>
        <v>0</v>
      </c>
      <c r="N22" s="12">
        <f>C118</f>
        <v>43</v>
      </c>
      <c r="O22" s="41">
        <f t="shared" si="0"/>
        <v>0.95348837209302328</v>
      </c>
      <c r="P22" s="119"/>
      <c r="Q22" s="119"/>
      <c r="T22" t="s">
        <v>604</v>
      </c>
    </row>
    <row r="23" spans="1:22" ht="36.75" customHeight="1">
      <c r="A23" s="137"/>
      <c r="B23" s="137"/>
      <c r="C23" s="137"/>
      <c r="D23" s="137"/>
      <c r="E23" s="137"/>
      <c r="F23" s="137"/>
      <c r="G23" s="137"/>
      <c r="H23" s="95"/>
      <c r="I23" s="4" t="s">
        <v>7</v>
      </c>
      <c r="J23" s="10">
        <v>86</v>
      </c>
      <c r="K23" s="10">
        <f>C125</f>
        <v>35</v>
      </c>
      <c r="L23" s="10">
        <f>C124</f>
        <v>1</v>
      </c>
      <c r="M23" s="11">
        <f>C126</f>
        <v>7</v>
      </c>
      <c r="N23" s="12">
        <f>C127</f>
        <v>43</v>
      </c>
      <c r="O23" s="14">
        <f t="shared" si="0"/>
        <v>0.81395348837209303</v>
      </c>
      <c r="P23" s="10">
        <f>O23</f>
        <v>0.81395348837209303</v>
      </c>
      <c r="Q23" s="11" t="s">
        <v>77</v>
      </c>
      <c r="T23" t="s">
        <v>605</v>
      </c>
    </row>
    <row r="24" spans="1:22">
      <c r="A24" s="93"/>
      <c r="B24" s="93"/>
      <c r="C24" s="93" t="s">
        <v>9</v>
      </c>
      <c r="D24" s="93" t="s">
        <v>10</v>
      </c>
      <c r="E24" s="93"/>
      <c r="F24" s="93"/>
      <c r="G24" s="93"/>
      <c r="H24" s="93"/>
      <c r="T24" t="s">
        <v>606</v>
      </c>
    </row>
    <row r="25" spans="1:22">
      <c r="A25" s="93" t="s">
        <v>13</v>
      </c>
      <c r="B25" s="93" t="s">
        <v>14</v>
      </c>
      <c r="C25" s="93">
        <v>13</v>
      </c>
      <c r="D25" s="93">
        <v>30.2</v>
      </c>
      <c r="E25" s="93"/>
      <c r="F25" s="93"/>
      <c r="G25" s="93"/>
      <c r="H25" s="93"/>
      <c r="T25" t="s">
        <v>607</v>
      </c>
    </row>
    <row r="26" spans="1:22">
      <c r="A26" s="93"/>
      <c r="B26" s="93" t="s">
        <v>15</v>
      </c>
      <c r="C26" s="93">
        <v>30</v>
      </c>
      <c r="D26" s="93">
        <v>69.8</v>
      </c>
      <c r="E26" s="93"/>
      <c r="F26" s="93"/>
      <c r="G26" s="93"/>
      <c r="H26" s="93"/>
      <c r="I26" s="154" t="s">
        <v>397</v>
      </c>
      <c r="J26" s="154"/>
      <c r="K26" s="154"/>
      <c r="T26" t="s">
        <v>608</v>
      </c>
    </row>
    <row r="27" spans="1:22">
      <c r="A27" s="93"/>
      <c r="B27" s="93" t="s">
        <v>16</v>
      </c>
      <c r="C27" s="93">
        <v>43</v>
      </c>
      <c r="D27" s="93">
        <v>100</v>
      </c>
      <c r="E27" s="93"/>
      <c r="F27" s="93"/>
      <c r="G27" s="93"/>
      <c r="H27" s="93"/>
      <c r="I27" s="154"/>
      <c r="J27" s="154"/>
      <c r="K27" s="154"/>
      <c r="T27" t="s">
        <v>609</v>
      </c>
    </row>
    <row r="28" spans="1:22">
      <c r="A28" s="93"/>
      <c r="B28" s="93"/>
      <c r="C28" s="93"/>
      <c r="D28" s="93"/>
      <c r="E28" s="93"/>
      <c r="F28" s="93"/>
      <c r="G28" s="93"/>
      <c r="H28" s="93"/>
      <c r="J28" t="s">
        <v>9</v>
      </c>
      <c r="K28" t="s">
        <v>10</v>
      </c>
      <c r="T28" t="s">
        <v>610</v>
      </c>
    </row>
    <row r="29" spans="1:22">
      <c r="A29" s="93"/>
      <c r="B29" s="93"/>
      <c r="C29" s="93"/>
      <c r="D29" s="93"/>
      <c r="E29" s="93"/>
      <c r="F29" s="93"/>
      <c r="G29" s="93"/>
      <c r="H29" s="93"/>
      <c r="I29" s="92" t="s">
        <v>645</v>
      </c>
      <c r="J29">
        <v>2</v>
      </c>
      <c r="K29">
        <v>4.7</v>
      </c>
      <c r="T29" t="s">
        <v>611</v>
      </c>
    </row>
    <row r="30" spans="1:22">
      <c r="A30" s="137" t="s">
        <v>19</v>
      </c>
      <c r="B30" s="137"/>
      <c r="C30" s="137"/>
      <c r="D30" s="137"/>
      <c r="E30" s="137"/>
      <c r="F30" s="137"/>
      <c r="G30" s="137"/>
      <c r="H30" s="93"/>
      <c r="I30" s="92" t="s">
        <v>646</v>
      </c>
      <c r="J30">
        <v>7</v>
      </c>
      <c r="K30">
        <v>16.3</v>
      </c>
      <c r="T30" t="s">
        <v>612</v>
      </c>
    </row>
    <row r="31" spans="1:22" ht="27" customHeight="1">
      <c r="A31" s="137"/>
      <c r="B31" s="137"/>
      <c r="C31" s="137"/>
      <c r="D31" s="137"/>
      <c r="E31" s="137"/>
      <c r="F31" s="137"/>
      <c r="G31" s="137"/>
      <c r="H31" s="93"/>
      <c r="I31" s="92" t="s">
        <v>647</v>
      </c>
      <c r="J31">
        <v>2</v>
      </c>
      <c r="K31">
        <v>4.7</v>
      </c>
      <c r="T31" t="s">
        <v>613</v>
      </c>
    </row>
    <row r="32" spans="1:22" ht="30">
      <c r="A32" s="93"/>
      <c r="B32" s="93"/>
      <c r="C32" s="93" t="s">
        <v>9</v>
      </c>
      <c r="D32" s="93" t="s">
        <v>10</v>
      </c>
      <c r="E32" s="93"/>
      <c r="F32" s="93"/>
      <c r="G32" s="93"/>
      <c r="H32" s="93"/>
      <c r="I32" s="92" t="s">
        <v>648</v>
      </c>
      <c r="J32">
        <v>9</v>
      </c>
      <c r="K32">
        <v>20.9</v>
      </c>
      <c r="T32" t="s">
        <v>614</v>
      </c>
    </row>
    <row r="33" spans="1:20">
      <c r="A33" s="93" t="s">
        <v>13</v>
      </c>
      <c r="B33" s="93" t="s">
        <v>14</v>
      </c>
      <c r="C33" s="93">
        <v>19</v>
      </c>
      <c r="D33" s="93">
        <v>44.2</v>
      </c>
      <c r="E33" s="93"/>
      <c r="F33" s="93"/>
      <c r="G33" s="93"/>
      <c r="H33" s="93"/>
      <c r="I33" s="92" t="s">
        <v>649</v>
      </c>
      <c r="J33">
        <v>3</v>
      </c>
      <c r="K33">
        <v>7</v>
      </c>
      <c r="T33" t="s">
        <v>615</v>
      </c>
    </row>
    <row r="34" spans="1:20">
      <c r="A34" s="93"/>
      <c r="B34" s="93" t="s">
        <v>15</v>
      </c>
      <c r="C34" s="93">
        <v>24</v>
      </c>
      <c r="D34" s="93">
        <v>55.8</v>
      </c>
      <c r="E34" s="93"/>
      <c r="F34" s="93"/>
      <c r="G34" s="93"/>
      <c r="H34" s="93"/>
      <c r="I34" s="92" t="s">
        <v>650</v>
      </c>
      <c r="J34">
        <v>2</v>
      </c>
      <c r="K34">
        <v>4.7</v>
      </c>
      <c r="T34" t="s">
        <v>616</v>
      </c>
    </row>
    <row r="35" spans="1:20">
      <c r="A35" s="93"/>
      <c r="B35" s="93" t="s">
        <v>16</v>
      </c>
      <c r="C35" s="93">
        <v>43</v>
      </c>
      <c r="D35" s="93">
        <v>100</v>
      </c>
      <c r="E35" s="93"/>
      <c r="F35" s="93"/>
      <c r="G35" s="93"/>
      <c r="H35" s="93"/>
      <c r="I35" s="92" t="s">
        <v>651</v>
      </c>
      <c r="J35">
        <v>2</v>
      </c>
      <c r="K35">
        <v>4.7</v>
      </c>
      <c r="T35" t="s">
        <v>617</v>
      </c>
    </row>
    <row r="36" spans="1:20" ht="30">
      <c r="A36" s="93"/>
      <c r="B36" s="93"/>
      <c r="C36" s="93"/>
      <c r="D36" s="93"/>
      <c r="E36" s="93"/>
      <c r="F36" s="93"/>
      <c r="G36" s="93"/>
      <c r="H36" s="93"/>
      <c r="I36" s="92" t="s">
        <v>652</v>
      </c>
      <c r="J36">
        <v>1</v>
      </c>
      <c r="K36">
        <v>2.2999999999999998</v>
      </c>
      <c r="T36" t="s">
        <v>618</v>
      </c>
    </row>
    <row r="37" spans="1:20">
      <c r="A37" s="93"/>
      <c r="B37" s="93"/>
      <c r="C37" s="93"/>
      <c r="D37" s="93"/>
      <c r="E37" s="93"/>
      <c r="F37" s="93"/>
      <c r="G37" s="93"/>
      <c r="H37" s="93"/>
      <c r="I37" s="92" t="s">
        <v>653</v>
      </c>
      <c r="J37">
        <v>2</v>
      </c>
      <c r="K37">
        <v>4.7</v>
      </c>
      <c r="T37" t="s">
        <v>619</v>
      </c>
    </row>
    <row r="38" spans="1:20">
      <c r="A38" s="137" t="s">
        <v>20</v>
      </c>
      <c r="B38" s="137"/>
      <c r="C38" s="137"/>
      <c r="D38" s="137"/>
      <c r="E38" s="137"/>
      <c r="F38" s="137"/>
      <c r="G38" s="137"/>
      <c r="H38" s="93"/>
      <c r="I38" s="92" t="s">
        <v>654</v>
      </c>
      <c r="J38">
        <v>2</v>
      </c>
      <c r="K38">
        <v>4.7</v>
      </c>
      <c r="T38" t="s">
        <v>620</v>
      </c>
    </row>
    <row r="39" spans="1:20" ht="30">
      <c r="A39" s="137"/>
      <c r="B39" s="137"/>
      <c r="C39" s="137"/>
      <c r="D39" s="137"/>
      <c r="E39" s="137"/>
      <c r="F39" s="137"/>
      <c r="G39" s="137"/>
      <c r="H39" s="93"/>
      <c r="I39" s="92" t="s">
        <v>655</v>
      </c>
      <c r="J39">
        <v>4</v>
      </c>
      <c r="K39">
        <v>9.3000000000000007</v>
      </c>
      <c r="T39" t="s">
        <v>621</v>
      </c>
    </row>
    <row r="40" spans="1:20" ht="30">
      <c r="A40" s="93"/>
      <c r="B40" s="93"/>
      <c r="C40" s="93" t="s">
        <v>9</v>
      </c>
      <c r="D40" s="93" t="s">
        <v>10</v>
      </c>
      <c r="E40" s="93"/>
      <c r="F40" s="93"/>
      <c r="G40" s="93"/>
      <c r="H40" s="93"/>
      <c r="I40" s="92" t="s">
        <v>656</v>
      </c>
      <c r="J40">
        <v>2</v>
      </c>
      <c r="K40">
        <v>4.7</v>
      </c>
      <c r="T40" t="s">
        <v>622</v>
      </c>
    </row>
    <row r="41" spans="1:20">
      <c r="A41" s="93" t="s">
        <v>13</v>
      </c>
      <c r="B41" s="93" t="s">
        <v>14</v>
      </c>
      <c r="C41" s="93">
        <v>20</v>
      </c>
      <c r="D41" s="93">
        <v>46.5</v>
      </c>
      <c r="E41" s="93"/>
      <c r="F41" s="93"/>
      <c r="G41" s="93"/>
      <c r="H41" s="93"/>
      <c r="I41" s="92" t="s">
        <v>657</v>
      </c>
      <c r="J41">
        <v>3</v>
      </c>
      <c r="K41">
        <v>7</v>
      </c>
      <c r="T41" t="s">
        <v>623</v>
      </c>
    </row>
    <row r="42" spans="1:20">
      <c r="A42" s="93"/>
      <c r="B42" s="93" t="s">
        <v>15</v>
      </c>
      <c r="C42" s="93">
        <v>23</v>
      </c>
      <c r="D42" s="93">
        <v>53.5</v>
      </c>
      <c r="E42" s="93"/>
      <c r="F42" s="93"/>
      <c r="G42" s="93"/>
      <c r="H42" s="93"/>
      <c r="I42" s="92" t="s">
        <v>658</v>
      </c>
      <c r="J42">
        <v>2</v>
      </c>
      <c r="K42">
        <v>4.7</v>
      </c>
      <c r="T42" t="s">
        <v>624</v>
      </c>
    </row>
    <row r="43" spans="1:20">
      <c r="A43" s="93"/>
      <c r="B43" s="93" t="s">
        <v>16</v>
      </c>
      <c r="C43" s="93">
        <v>43</v>
      </c>
      <c r="D43" s="93">
        <v>100</v>
      </c>
      <c r="E43" s="93"/>
      <c r="F43" s="93"/>
      <c r="G43" s="93"/>
      <c r="H43" s="93"/>
      <c r="I43" t="s">
        <v>16</v>
      </c>
      <c r="J43">
        <v>43</v>
      </c>
      <c r="K43">
        <v>100</v>
      </c>
      <c r="T43" t="s">
        <v>625</v>
      </c>
    </row>
    <row r="44" spans="1:20">
      <c r="A44" s="93"/>
      <c r="B44" s="93"/>
      <c r="C44" s="93"/>
      <c r="D44" s="93"/>
      <c r="E44" s="93"/>
      <c r="F44" s="93"/>
      <c r="G44" s="93"/>
      <c r="H44" s="93"/>
      <c r="T44" t="s">
        <v>626</v>
      </c>
    </row>
    <row r="45" spans="1:20">
      <c r="A45" s="93"/>
      <c r="B45" s="93"/>
      <c r="C45" s="93"/>
      <c r="D45" s="93"/>
      <c r="E45" s="93"/>
      <c r="F45" s="93"/>
      <c r="G45" s="93"/>
      <c r="H45" s="93"/>
      <c r="T45" t="s">
        <v>627</v>
      </c>
    </row>
    <row r="46" spans="1:20">
      <c r="A46" s="137" t="s">
        <v>21</v>
      </c>
      <c r="B46" s="137"/>
      <c r="C46" s="137"/>
      <c r="D46" s="137"/>
      <c r="E46" s="137"/>
      <c r="F46" s="137"/>
      <c r="G46" s="137"/>
      <c r="H46" s="93"/>
      <c r="I46" s="136" t="s">
        <v>122</v>
      </c>
      <c r="J46" s="136"/>
      <c r="K46" s="136"/>
      <c r="T46" t="s">
        <v>628</v>
      </c>
    </row>
    <row r="47" spans="1:20" ht="35.25" customHeight="1">
      <c r="A47" s="137"/>
      <c r="B47" s="137"/>
      <c r="C47" s="137"/>
      <c r="D47" s="137"/>
      <c r="E47" s="137"/>
      <c r="F47" s="137"/>
      <c r="G47" s="137"/>
      <c r="H47" s="93"/>
      <c r="I47" s="136"/>
      <c r="J47" s="136"/>
      <c r="K47" s="136"/>
      <c r="T47" t="s">
        <v>629</v>
      </c>
    </row>
    <row r="48" spans="1:20">
      <c r="A48" s="93"/>
      <c r="B48" s="93"/>
      <c r="C48" s="93" t="s">
        <v>9</v>
      </c>
      <c r="D48" s="93" t="s">
        <v>10</v>
      </c>
      <c r="E48" s="93"/>
      <c r="F48" s="93"/>
      <c r="G48" s="93"/>
      <c r="H48" s="93"/>
      <c r="J48" t="s">
        <v>9</v>
      </c>
      <c r="K48" t="s">
        <v>10</v>
      </c>
      <c r="T48" t="s">
        <v>630</v>
      </c>
    </row>
    <row r="49" spans="1:22">
      <c r="A49" s="93" t="s">
        <v>13</v>
      </c>
      <c r="B49" s="93" t="s">
        <v>14</v>
      </c>
      <c r="C49" s="93">
        <v>1</v>
      </c>
      <c r="D49" s="93">
        <v>2.2999999999999998</v>
      </c>
      <c r="E49" s="93"/>
      <c r="F49" s="93"/>
      <c r="G49" s="93"/>
      <c r="H49" s="93"/>
      <c r="I49" t="s">
        <v>126</v>
      </c>
      <c r="J49">
        <v>34</v>
      </c>
      <c r="K49">
        <v>79.099999999999994</v>
      </c>
      <c r="T49" t="s">
        <v>631</v>
      </c>
    </row>
    <row r="50" spans="1:22">
      <c r="A50" s="93"/>
      <c r="B50" s="93" t="s">
        <v>15</v>
      </c>
      <c r="C50" s="93">
        <v>42</v>
      </c>
      <c r="D50" s="93">
        <v>97.7</v>
      </c>
      <c r="E50" s="93"/>
      <c r="F50" s="93"/>
      <c r="G50" s="93"/>
      <c r="H50" s="93"/>
      <c r="I50" t="s">
        <v>128</v>
      </c>
      <c r="J50">
        <v>9</v>
      </c>
      <c r="K50">
        <v>20.9</v>
      </c>
      <c r="T50" t="s">
        <v>632</v>
      </c>
    </row>
    <row r="51" spans="1:22">
      <c r="A51" s="93"/>
      <c r="B51" s="93" t="s">
        <v>33</v>
      </c>
      <c r="C51" s="93">
        <v>0</v>
      </c>
      <c r="D51" s="93"/>
      <c r="E51" s="93"/>
      <c r="F51" s="93"/>
      <c r="G51" s="93"/>
      <c r="H51" s="93"/>
      <c r="I51" t="s">
        <v>16</v>
      </c>
      <c r="J51">
        <v>43</v>
      </c>
      <c r="K51">
        <v>100</v>
      </c>
      <c r="T51" t="s">
        <v>633</v>
      </c>
    </row>
    <row r="52" spans="1:22">
      <c r="A52" s="93"/>
      <c r="B52" s="93" t="s">
        <v>16</v>
      </c>
      <c r="C52" s="93">
        <v>43</v>
      </c>
      <c r="D52" s="93">
        <v>100</v>
      </c>
      <c r="E52" s="93"/>
      <c r="F52" s="93"/>
      <c r="G52" s="93"/>
      <c r="H52" s="93"/>
      <c r="T52" t="s">
        <v>634</v>
      </c>
    </row>
    <row r="53" spans="1:22">
      <c r="A53" s="93"/>
      <c r="B53" s="93"/>
      <c r="C53" s="93"/>
      <c r="D53" s="93"/>
      <c r="E53" s="93"/>
      <c r="F53" s="93"/>
      <c r="G53" s="93"/>
      <c r="H53" s="93"/>
      <c r="T53" t="s">
        <v>635</v>
      </c>
    </row>
    <row r="54" spans="1:22">
      <c r="A54" s="93"/>
      <c r="B54" s="93"/>
      <c r="C54" s="93"/>
      <c r="D54" s="93"/>
      <c r="E54" s="93"/>
      <c r="F54" s="93"/>
      <c r="G54" s="93"/>
      <c r="H54" s="93"/>
      <c r="I54" s="136" t="s">
        <v>123</v>
      </c>
      <c r="J54" s="136"/>
      <c r="K54" s="136"/>
      <c r="T54" t="s">
        <v>636</v>
      </c>
    </row>
    <row r="55" spans="1:22">
      <c r="A55" s="137" t="s">
        <v>22</v>
      </c>
      <c r="B55" s="137"/>
      <c r="C55" s="137"/>
      <c r="D55" s="137"/>
      <c r="E55" s="137"/>
      <c r="F55" s="137"/>
      <c r="G55" s="137"/>
      <c r="H55" s="93"/>
      <c r="I55" s="136"/>
      <c r="J55" s="136"/>
      <c r="K55" s="136"/>
      <c r="T55" t="s">
        <v>637</v>
      </c>
    </row>
    <row r="56" spans="1:22" ht="33" customHeight="1">
      <c r="A56" s="137"/>
      <c r="B56" s="137"/>
      <c r="C56" s="137"/>
      <c r="D56" s="137"/>
      <c r="E56" s="137"/>
      <c r="F56" s="137"/>
      <c r="G56" s="137"/>
      <c r="H56" s="93"/>
      <c r="J56" t="s">
        <v>9</v>
      </c>
      <c r="K56" t="s">
        <v>10</v>
      </c>
      <c r="T56" t="s">
        <v>638</v>
      </c>
    </row>
    <row r="57" spans="1:22">
      <c r="A57" s="93"/>
      <c r="B57" s="93"/>
      <c r="C57" s="93" t="s">
        <v>9</v>
      </c>
      <c r="D57" s="93" t="s">
        <v>10</v>
      </c>
      <c r="E57" s="93"/>
      <c r="F57" s="93"/>
      <c r="G57" s="93"/>
      <c r="H57" s="93"/>
      <c r="I57" t="s">
        <v>127</v>
      </c>
      <c r="J57">
        <v>42</v>
      </c>
      <c r="K57">
        <v>97.7</v>
      </c>
      <c r="T57" t="s">
        <v>639</v>
      </c>
    </row>
    <row r="58" spans="1:22">
      <c r="A58" s="93" t="s">
        <v>13</v>
      </c>
      <c r="B58" s="93" t="s">
        <v>14</v>
      </c>
      <c r="C58" s="93">
        <v>7</v>
      </c>
      <c r="D58" s="93">
        <v>16.3</v>
      </c>
      <c r="E58" s="93"/>
      <c r="F58" s="93"/>
      <c r="G58" s="93"/>
      <c r="H58" s="93"/>
      <c r="I58" t="s">
        <v>129</v>
      </c>
      <c r="J58">
        <v>1</v>
      </c>
      <c r="K58">
        <v>2.2999999999999998</v>
      </c>
      <c r="T58" t="s">
        <v>640</v>
      </c>
    </row>
    <row r="59" spans="1:22">
      <c r="A59" s="93"/>
      <c r="B59" s="93" t="s">
        <v>15</v>
      </c>
      <c r="C59" s="93">
        <v>36</v>
      </c>
      <c r="D59" s="93">
        <v>83.7</v>
      </c>
      <c r="E59" s="93"/>
      <c r="F59" s="93"/>
      <c r="G59" s="93"/>
      <c r="H59" s="93"/>
      <c r="I59" t="s">
        <v>16</v>
      </c>
      <c r="J59">
        <v>43</v>
      </c>
      <c r="K59">
        <v>100</v>
      </c>
      <c r="T59" t="s">
        <v>641</v>
      </c>
    </row>
    <row r="60" spans="1:22">
      <c r="A60" s="93"/>
      <c r="B60" s="93" t="s">
        <v>33</v>
      </c>
      <c r="C60" s="93">
        <v>0</v>
      </c>
      <c r="D60" s="93"/>
      <c r="E60" s="93"/>
      <c r="F60" s="93"/>
      <c r="G60" s="93"/>
      <c r="H60" s="93"/>
      <c r="T60" t="s">
        <v>642</v>
      </c>
    </row>
    <row r="61" spans="1:22">
      <c r="A61" s="93"/>
      <c r="B61" s="93" t="s">
        <v>16</v>
      </c>
      <c r="C61" s="93">
        <v>43</v>
      </c>
      <c r="D61" s="93">
        <v>100</v>
      </c>
      <c r="E61" s="93"/>
      <c r="F61" s="93"/>
      <c r="G61" s="93"/>
      <c r="H61" s="93"/>
      <c r="T61" t="s">
        <v>643</v>
      </c>
    </row>
    <row r="62" spans="1:22">
      <c r="A62" s="93"/>
      <c r="B62" s="93"/>
      <c r="C62" s="93"/>
      <c r="D62" s="93"/>
      <c r="E62" s="93"/>
      <c r="F62" s="93"/>
      <c r="G62" s="93"/>
      <c r="H62" s="93"/>
      <c r="I62" s="136" t="s">
        <v>130</v>
      </c>
      <c r="J62" s="136"/>
      <c r="K62" s="136"/>
      <c r="T62" t="s">
        <v>644</v>
      </c>
    </row>
    <row r="63" spans="1:22">
      <c r="A63" s="93"/>
      <c r="B63" s="93"/>
      <c r="C63" s="93"/>
      <c r="D63" s="93"/>
      <c r="E63" s="93"/>
      <c r="F63" s="93"/>
      <c r="G63" s="93"/>
      <c r="H63" s="93"/>
      <c r="I63" s="136"/>
      <c r="J63" s="136"/>
      <c r="K63" s="136"/>
      <c r="T63" t="s">
        <v>16</v>
      </c>
      <c r="U63">
        <v>43</v>
      </c>
      <c r="V63">
        <v>100</v>
      </c>
    </row>
    <row r="64" spans="1:22">
      <c r="A64" s="137" t="s">
        <v>25</v>
      </c>
      <c r="B64" s="137"/>
      <c r="C64" s="137"/>
      <c r="D64" s="137"/>
      <c r="E64" s="137"/>
      <c r="F64" s="137"/>
      <c r="G64" s="137"/>
      <c r="H64" s="93"/>
      <c r="J64" t="s">
        <v>9</v>
      </c>
      <c r="K64" t="s">
        <v>10</v>
      </c>
    </row>
    <row r="65" spans="1:11">
      <c r="A65" s="137"/>
      <c r="B65" s="137"/>
      <c r="C65" s="137"/>
      <c r="D65" s="137"/>
      <c r="E65" s="137"/>
      <c r="F65" s="137"/>
      <c r="G65" s="137"/>
      <c r="H65" s="93"/>
      <c r="I65" t="s">
        <v>132</v>
      </c>
      <c r="J65">
        <v>33</v>
      </c>
      <c r="K65">
        <v>76.7</v>
      </c>
    </row>
    <row r="66" spans="1:11">
      <c r="A66" s="93"/>
      <c r="B66" s="93"/>
      <c r="C66" s="93" t="s">
        <v>9</v>
      </c>
      <c r="D66" s="93" t="s">
        <v>10</v>
      </c>
      <c r="E66" s="93"/>
      <c r="F66" s="93"/>
      <c r="G66" s="93"/>
      <c r="H66" s="93"/>
      <c r="I66" t="s">
        <v>133</v>
      </c>
      <c r="J66">
        <v>6</v>
      </c>
      <c r="K66">
        <v>14</v>
      </c>
    </row>
    <row r="67" spans="1:11">
      <c r="A67" s="93" t="s">
        <v>13</v>
      </c>
      <c r="B67" s="93" t="s">
        <v>14</v>
      </c>
      <c r="C67" s="93">
        <v>5</v>
      </c>
      <c r="D67" s="93">
        <v>11.6</v>
      </c>
      <c r="E67" s="93"/>
      <c r="F67" s="93"/>
      <c r="G67" s="93"/>
      <c r="H67" s="93"/>
      <c r="I67" t="s">
        <v>134</v>
      </c>
      <c r="J67">
        <v>1</v>
      </c>
      <c r="K67">
        <v>2.2999999999999998</v>
      </c>
    </row>
    <row r="68" spans="1:11">
      <c r="A68" s="93"/>
      <c r="B68" s="93" t="s">
        <v>15</v>
      </c>
      <c r="C68" s="93">
        <v>38</v>
      </c>
      <c r="D68" s="93">
        <v>88.4</v>
      </c>
      <c r="E68" s="93"/>
      <c r="F68" s="93"/>
      <c r="G68" s="93"/>
      <c r="H68" s="93"/>
      <c r="I68" t="s">
        <v>135</v>
      </c>
      <c r="J68">
        <v>3</v>
      </c>
      <c r="K68">
        <v>7</v>
      </c>
    </row>
    <row r="69" spans="1:11">
      <c r="A69" s="93"/>
      <c r="B69" s="93" t="s">
        <v>16</v>
      </c>
      <c r="C69" s="93">
        <v>43</v>
      </c>
      <c r="D69" s="93">
        <v>100</v>
      </c>
      <c r="E69" s="93"/>
      <c r="F69" s="93"/>
      <c r="G69" s="93"/>
      <c r="H69" s="93"/>
      <c r="I69" t="s">
        <v>16</v>
      </c>
      <c r="J69">
        <v>43</v>
      </c>
      <c r="K69">
        <v>100</v>
      </c>
    </row>
    <row r="70" spans="1:11">
      <c r="A70" s="93"/>
      <c r="B70" s="93"/>
      <c r="C70" s="93"/>
      <c r="D70" s="93"/>
      <c r="E70" s="93"/>
      <c r="F70" s="93"/>
      <c r="G70" s="93"/>
      <c r="H70" s="93"/>
    </row>
    <row r="71" spans="1:11">
      <c r="A71" s="93"/>
      <c r="B71" s="93"/>
      <c r="C71" s="93"/>
      <c r="D71" s="93"/>
      <c r="E71" s="93"/>
      <c r="F71" s="93"/>
      <c r="G71" s="93"/>
      <c r="H71" s="93"/>
    </row>
    <row r="72" spans="1:11">
      <c r="A72" s="137" t="s">
        <v>26</v>
      </c>
      <c r="B72" s="137"/>
      <c r="C72" s="137"/>
      <c r="D72" s="137"/>
      <c r="E72" s="137"/>
      <c r="F72" s="137"/>
      <c r="G72" s="137"/>
      <c r="H72" s="93"/>
      <c r="I72" s="136" t="s">
        <v>124</v>
      </c>
      <c r="J72" s="136"/>
      <c r="K72" s="136"/>
    </row>
    <row r="73" spans="1:11">
      <c r="A73" s="137"/>
      <c r="B73" s="137"/>
      <c r="C73" s="137"/>
      <c r="D73" s="137"/>
      <c r="E73" s="137"/>
      <c r="F73" s="137"/>
      <c r="G73" s="137"/>
      <c r="H73" s="93"/>
      <c r="I73" s="136"/>
      <c r="J73" s="136"/>
      <c r="K73" s="136"/>
    </row>
    <row r="74" spans="1:11">
      <c r="A74" s="93"/>
      <c r="B74" s="93"/>
      <c r="C74" s="93" t="s">
        <v>9</v>
      </c>
      <c r="D74" s="93" t="s">
        <v>10</v>
      </c>
      <c r="E74" s="93"/>
      <c r="F74" s="93"/>
      <c r="G74" s="93"/>
      <c r="H74" s="93"/>
      <c r="J74" t="s">
        <v>9</v>
      </c>
      <c r="K74" t="s">
        <v>10</v>
      </c>
    </row>
    <row r="75" spans="1:11">
      <c r="A75" s="93" t="s">
        <v>13</v>
      </c>
      <c r="B75" s="93" t="s">
        <v>14</v>
      </c>
      <c r="C75" s="93">
        <v>7</v>
      </c>
      <c r="D75" s="93">
        <v>16.3</v>
      </c>
      <c r="E75" s="93"/>
      <c r="F75" s="93"/>
      <c r="G75" s="93"/>
      <c r="H75" s="93"/>
      <c r="I75">
        <v>0</v>
      </c>
      <c r="J75">
        <v>6</v>
      </c>
      <c r="K75">
        <v>14</v>
      </c>
    </row>
    <row r="76" spans="1:11">
      <c r="A76" s="93"/>
      <c r="B76" s="93" t="s">
        <v>15</v>
      </c>
      <c r="C76" s="93">
        <v>36</v>
      </c>
      <c r="D76" s="93">
        <v>83.7</v>
      </c>
      <c r="E76" s="93"/>
      <c r="F76" s="93"/>
      <c r="G76" s="93"/>
      <c r="H76" s="93"/>
      <c r="I76">
        <v>1</v>
      </c>
      <c r="J76">
        <v>37</v>
      </c>
      <c r="K76">
        <v>86</v>
      </c>
    </row>
    <row r="77" spans="1:11">
      <c r="A77" s="93"/>
      <c r="B77" s="93" t="s">
        <v>16</v>
      </c>
      <c r="C77" s="93">
        <v>43</v>
      </c>
      <c r="D77" s="93">
        <v>100</v>
      </c>
      <c r="E77" s="93"/>
      <c r="F77" s="93"/>
      <c r="G77" s="93"/>
      <c r="H77" s="93"/>
      <c r="I77" t="s">
        <v>16</v>
      </c>
      <c r="J77">
        <v>43</v>
      </c>
      <c r="K77">
        <v>100</v>
      </c>
    </row>
    <row r="78" spans="1:11">
      <c r="A78" s="93"/>
      <c r="B78" s="93"/>
      <c r="C78" s="93"/>
      <c r="D78" s="93"/>
      <c r="E78" s="93"/>
      <c r="F78" s="93"/>
      <c r="G78" s="93"/>
      <c r="H78" s="93"/>
    </row>
    <row r="79" spans="1:11">
      <c r="A79" s="93"/>
      <c r="B79" s="93"/>
      <c r="C79" s="93"/>
      <c r="D79" s="93"/>
      <c r="E79" s="93"/>
      <c r="F79" s="93"/>
      <c r="G79" s="93"/>
      <c r="H79" s="93"/>
    </row>
    <row r="80" spans="1:11">
      <c r="A80" s="137" t="s">
        <v>23</v>
      </c>
      <c r="B80" s="137"/>
      <c r="C80" s="137"/>
      <c r="D80" s="137"/>
      <c r="E80" s="137"/>
      <c r="F80" s="137"/>
      <c r="G80" s="137"/>
      <c r="H80" s="93"/>
      <c r="I80" s="136" t="s">
        <v>125</v>
      </c>
      <c r="J80" s="136"/>
      <c r="K80" s="136"/>
    </row>
    <row r="81" spans="1:11" ht="37.5" customHeight="1">
      <c r="A81" s="137"/>
      <c r="B81" s="137"/>
      <c r="C81" s="137"/>
      <c r="D81" s="137"/>
      <c r="E81" s="137"/>
      <c r="F81" s="137"/>
      <c r="G81" s="137"/>
      <c r="H81" s="93"/>
      <c r="I81" s="136"/>
      <c r="J81" s="136"/>
      <c r="K81" s="136"/>
    </row>
    <row r="82" spans="1:11">
      <c r="A82" s="93"/>
      <c r="B82" s="93"/>
      <c r="C82" s="93" t="s">
        <v>9</v>
      </c>
      <c r="D82" s="93" t="s">
        <v>10</v>
      </c>
      <c r="E82" s="93"/>
      <c r="F82" s="93"/>
      <c r="G82" s="93"/>
      <c r="H82" s="93"/>
      <c r="J82" t="s">
        <v>9</v>
      </c>
      <c r="K82" t="s">
        <v>10</v>
      </c>
    </row>
    <row r="83" spans="1:11">
      <c r="A83" s="93" t="s">
        <v>13</v>
      </c>
      <c r="B83" s="93" t="s">
        <v>14</v>
      </c>
      <c r="C83" s="93">
        <v>40</v>
      </c>
      <c r="D83" s="93">
        <v>93</v>
      </c>
      <c r="E83" s="93"/>
      <c r="F83" s="93"/>
      <c r="G83" s="93"/>
      <c r="H83" s="93"/>
      <c r="I83" t="s">
        <v>15</v>
      </c>
      <c r="J83">
        <v>43</v>
      </c>
      <c r="K83">
        <v>100</v>
      </c>
    </row>
    <row r="84" spans="1:11">
      <c r="A84" s="93"/>
      <c r="B84" s="93" t="s">
        <v>15</v>
      </c>
      <c r="C84" s="93">
        <v>2</v>
      </c>
      <c r="D84" s="93">
        <v>4.7</v>
      </c>
      <c r="E84" s="93"/>
      <c r="F84" s="93"/>
      <c r="G84" s="93"/>
      <c r="H84" s="93"/>
    </row>
    <row r="85" spans="1:11">
      <c r="A85" s="93"/>
      <c r="B85" s="93" t="s">
        <v>24</v>
      </c>
      <c r="C85" s="93">
        <v>1</v>
      </c>
      <c r="D85" s="93">
        <v>2.2999999999999998</v>
      </c>
      <c r="E85" s="93"/>
      <c r="F85" s="93"/>
      <c r="G85" s="93"/>
      <c r="H85" s="93"/>
    </row>
    <row r="86" spans="1:11">
      <c r="A86" s="93"/>
      <c r="B86" s="93" t="s">
        <v>16</v>
      </c>
      <c r="C86" s="93">
        <v>43</v>
      </c>
      <c r="D86" s="93">
        <v>100</v>
      </c>
      <c r="E86" s="93"/>
      <c r="F86" s="93"/>
      <c r="G86" s="93"/>
      <c r="H86" s="93"/>
      <c r="I86" s="136" t="s">
        <v>131</v>
      </c>
      <c r="J86" s="136"/>
      <c r="K86" s="136"/>
    </row>
    <row r="87" spans="1:11">
      <c r="A87" s="93"/>
      <c r="B87" s="93"/>
      <c r="C87" s="93"/>
      <c r="D87" s="93"/>
      <c r="E87" s="93"/>
      <c r="F87" s="93"/>
      <c r="G87" s="93"/>
      <c r="H87" s="93"/>
      <c r="I87" s="136"/>
      <c r="J87" s="136"/>
      <c r="K87" s="136"/>
    </row>
    <row r="88" spans="1:11">
      <c r="A88" s="93"/>
      <c r="B88" s="93"/>
      <c r="C88" s="93"/>
      <c r="D88" s="93"/>
      <c r="E88" s="93"/>
      <c r="F88" s="93"/>
      <c r="G88" s="93"/>
      <c r="H88" s="93"/>
      <c r="I88" t="s">
        <v>461</v>
      </c>
      <c r="K88">
        <v>1</v>
      </c>
    </row>
    <row r="89" spans="1:11">
      <c r="A89" s="137" t="s">
        <v>27</v>
      </c>
      <c r="B89" s="137"/>
      <c r="C89" s="137"/>
      <c r="D89" s="137"/>
      <c r="E89" s="137"/>
      <c r="F89" s="137"/>
      <c r="G89" s="137"/>
      <c r="H89" s="93"/>
      <c r="I89" t="s">
        <v>207</v>
      </c>
      <c r="K89">
        <v>35</v>
      </c>
    </row>
    <row r="90" spans="1:11" ht="33.75" customHeight="1">
      <c r="A90" s="137"/>
      <c r="B90" s="137"/>
      <c r="C90" s="137"/>
      <c r="D90" s="137"/>
      <c r="E90" s="137"/>
      <c r="F90" s="137"/>
      <c r="G90" s="137"/>
      <c r="H90" s="93"/>
      <c r="I90" t="s">
        <v>208</v>
      </c>
      <c r="K90">
        <v>20</v>
      </c>
    </row>
    <row r="91" spans="1:11">
      <c r="A91" s="93"/>
      <c r="B91" s="93"/>
      <c r="C91" s="93" t="s">
        <v>9</v>
      </c>
      <c r="D91" s="93" t="s">
        <v>10</v>
      </c>
      <c r="E91" s="93"/>
      <c r="F91" s="93"/>
      <c r="G91" s="93"/>
      <c r="H91" s="93"/>
      <c r="I91" t="s">
        <v>209</v>
      </c>
      <c r="K91">
        <v>2</v>
      </c>
    </row>
    <row r="92" spans="1:11">
      <c r="A92" s="93" t="s">
        <v>13</v>
      </c>
      <c r="B92" s="93" t="s">
        <v>14</v>
      </c>
      <c r="C92" s="93">
        <v>18</v>
      </c>
      <c r="D92" s="93">
        <v>41.9</v>
      </c>
      <c r="E92" s="93"/>
      <c r="F92" s="93"/>
      <c r="G92" s="93"/>
      <c r="H92" s="93"/>
      <c r="I92" t="s">
        <v>210</v>
      </c>
      <c r="K92">
        <v>6</v>
      </c>
    </row>
    <row r="93" spans="1:11">
      <c r="A93" s="93"/>
      <c r="B93" s="93" t="s">
        <v>15</v>
      </c>
      <c r="C93" s="93">
        <v>25</v>
      </c>
      <c r="D93" s="93">
        <v>58.1</v>
      </c>
      <c r="E93" s="93"/>
      <c r="F93" s="93"/>
      <c r="G93" s="93"/>
      <c r="H93" s="93"/>
      <c r="I93" t="s">
        <v>211</v>
      </c>
      <c r="K93">
        <v>6</v>
      </c>
    </row>
    <row r="94" spans="1:11">
      <c r="A94" s="93"/>
      <c r="B94" s="93" t="s">
        <v>16</v>
      </c>
      <c r="C94" s="93">
        <v>43</v>
      </c>
      <c r="D94" s="93">
        <v>100</v>
      </c>
      <c r="E94" s="93"/>
      <c r="F94" s="93"/>
      <c r="G94" s="93"/>
      <c r="H94" s="93"/>
      <c r="I94" t="s">
        <v>212</v>
      </c>
      <c r="K94">
        <v>1</v>
      </c>
    </row>
    <row r="95" spans="1:11">
      <c r="A95" s="93"/>
      <c r="B95" s="93"/>
      <c r="C95" s="93"/>
      <c r="D95" s="93"/>
      <c r="E95" s="93"/>
      <c r="F95" s="93"/>
      <c r="G95" s="93"/>
      <c r="H95" s="93"/>
      <c r="I95" t="s">
        <v>213</v>
      </c>
      <c r="K95">
        <v>8</v>
      </c>
    </row>
    <row r="96" spans="1:11">
      <c r="A96" s="93"/>
      <c r="B96" s="93"/>
      <c r="C96" s="93"/>
      <c r="D96" s="93"/>
      <c r="E96" s="93"/>
      <c r="F96" s="93"/>
      <c r="G96" s="93"/>
      <c r="H96" s="93"/>
    </row>
    <row r="97" spans="1:8">
      <c r="A97" s="137" t="s">
        <v>28</v>
      </c>
      <c r="B97" s="137"/>
      <c r="C97" s="137"/>
      <c r="D97" s="137"/>
      <c r="E97" s="137"/>
      <c r="F97" s="137"/>
      <c r="G97" s="137"/>
      <c r="H97" s="93"/>
    </row>
    <row r="98" spans="1:8" ht="33.75" customHeight="1">
      <c r="A98" s="137"/>
      <c r="B98" s="137"/>
      <c r="C98" s="137"/>
      <c r="D98" s="137"/>
      <c r="E98" s="137"/>
      <c r="F98" s="137"/>
      <c r="G98" s="137"/>
      <c r="H98" s="93"/>
    </row>
    <row r="99" spans="1:8">
      <c r="A99" s="93"/>
      <c r="B99" s="93"/>
      <c r="C99" s="93" t="s">
        <v>9</v>
      </c>
      <c r="D99" s="93" t="s">
        <v>10</v>
      </c>
      <c r="E99" s="93"/>
      <c r="F99" s="93"/>
      <c r="G99" s="93"/>
      <c r="H99" s="93"/>
    </row>
    <row r="100" spans="1:8">
      <c r="A100" s="93" t="s">
        <v>13</v>
      </c>
      <c r="B100" s="93" t="s">
        <v>14</v>
      </c>
      <c r="C100" s="93">
        <v>8</v>
      </c>
      <c r="D100" s="93">
        <v>18.600000000000001</v>
      </c>
      <c r="E100" s="93"/>
      <c r="F100" s="93"/>
      <c r="G100" s="93"/>
      <c r="H100" s="93"/>
    </row>
    <row r="101" spans="1:8">
      <c r="A101" s="93"/>
      <c r="B101" s="93" t="s">
        <v>15</v>
      </c>
      <c r="C101" s="93">
        <v>35</v>
      </c>
      <c r="D101" s="93">
        <v>81.400000000000006</v>
      </c>
      <c r="E101" s="93"/>
      <c r="F101" s="93"/>
      <c r="G101" s="93"/>
      <c r="H101" s="93"/>
    </row>
    <row r="102" spans="1:8">
      <c r="A102" s="93"/>
      <c r="B102" s="93" t="s">
        <v>16</v>
      </c>
      <c r="C102" s="93">
        <v>43</v>
      </c>
      <c r="D102" s="93">
        <v>100</v>
      </c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137" t="s">
        <v>29</v>
      </c>
      <c r="B105" s="137"/>
      <c r="C105" s="137"/>
      <c r="D105" s="137"/>
      <c r="E105" s="137"/>
      <c r="F105" s="137"/>
      <c r="G105" s="137"/>
      <c r="H105" s="93"/>
    </row>
    <row r="106" spans="1:8" ht="32.25" customHeight="1">
      <c r="A106" s="137"/>
      <c r="B106" s="137"/>
      <c r="C106" s="137"/>
      <c r="D106" s="137"/>
      <c r="E106" s="137"/>
      <c r="F106" s="137"/>
      <c r="G106" s="137"/>
      <c r="H106" s="93"/>
    </row>
    <row r="107" spans="1:8">
      <c r="A107" s="93"/>
      <c r="B107" s="93"/>
      <c r="C107" s="93" t="s">
        <v>9</v>
      </c>
      <c r="D107" s="93" t="s">
        <v>10</v>
      </c>
      <c r="E107" s="93"/>
      <c r="F107" s="93"/>
      <c r="G107" s="93"/>
      <c r="H107" s="93"/>
    </row>
    <row r="108" spans="1:8">
      <c r="A108" s="93" t="s">
        <v>13</v>
      </c>
      <c r="B108" s="93" t="s">
        <v>14</v>
      </c>
      <c r="C108" s="93">
        <v>6</v>
      </c>
      <c r="D108" s="93">
        <v>14</v>
      </c>
      <c r="E108" s="93"/>
      <c r="F108" s="93"/>
      <c r="G108" s="93"/>
      <c r="H108" s="93"/>
    </row>
    <row r="109" spans="1:8">
      <c r="A109" s="93"/>
      <c r="B109" s="93" t="s">
        <v>15</v>
      </c>
      <c r="C109" s="93">
        <v>37</v>
      </c>
      <c r="D109" s="93">
        <v>86</v>
      </c>
      <c r="E109" s="93"/>
      <c r="F109" s="93"/>
      <c r="G109" s="93"/>
      <c r="H109" s="93"/>
    </row>
    <row r="110" spans="1:8">
      <c r="A110" s="93"/>
      <c r="B110" s="93" t="s">
        <v>16</v>
      </c>
      <c r="C110" s="93">
        <v>43</v>
      </c>
      <c r="D110" s="93">
        <v>100</v>
      </c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137" t="s">
        <v>30</v>
      </c>
      <c r="B113" s="137"/>
      <c r="C113" s="137"/>
      <c r="D113" s="137"/>
      <c r="E113" s="137"/>
      <c r="F113" s="137"/>
      <c r="G113" s="137"/>
      <c r="H113" s="137"/>
    </row>
    <row r="114" spans="1:8" ht="33" customHeight="1">
      <c r="A114" s="137"/>
      <c r="B114" s="137"/>
      <c r="C114" s="137"/>
      <c r="D114" s="137"/>
      <c r="E114" s="137"/>
      <c r="F114" s="137"/>
      <c r="G114" s="137"/>
      <c r="H114" s="137"/>
    </row>
    <row r="115" spans="1:8">
      <c r="A115" s="93"/>
      <c r="B115" s="93"/>
      <c r="C115" s="93" t="s">
        <v>9</v>
      </c>
      <c r="D115" s="93" t="s">
        <v>10</v>
      </c>
      <c r="E115" s="93"/>
      <c r="F115" s="93"/>
      <c r="G115" s="93"/>
      <c r="H115" s="93"/>
    </row>
    <row r="116" spans="1:8">
      <c r="A116" s="93" t="s">
        <v>13</v>
      </c>
      <c r="B116" s="93" t="s">
        <v>14</v>
      </c>
      <c r="C116" s="93">
        <v>2</v>
      </c>
      <c r="D116" s="93">
        <v>4.7</v>
      </c>
      <c r="E116" s="93"/>
      <c r="F116" s="93"/>
      <c r="G116" s="93"/>
      <c r="H116" s="93"/>
    </row>
    <row r="117" spans="1:8">
      <c r="A117" s="93"/>
      <c r="B117" s="93" t="s">
        <v>15</v>
      </c>
      <c r="C117" s="93">
        <v>41</v>
      </c>
      <c r="D117" s="93">
        <v>95.3</v>
      </c>
      <c r="E117" s="93"/>
      <c r="F117" s="93"/>
      <c r="G117" s="93"/>
      <c r="H117" s="93"/>
    </row>
    <row r="118" spans="1:8">
      <c r="A118" s="93"/>
      <c r="B118" s="93" t="s">
        <v>16</v>
      </c>
      <c r="C118" s="93">
        <v>43</v>
      </c>
      <c r="D118" s="93">
        <v>100</v>
      </c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137" t="s">
        <v>31</v>
      </c>
      <c r="B121" s="137"/>
      <c r="C121" s="137"/>
      <c r="D121" s="137"/>
      <c r="E121" s="137"/>
      <c r="F121" s="137"/>
      <c r="G121" s="137"/>
      <c r="H121" s="137"/>
    </row>
    <row r="122" spans="1:8" ht="31.5" customHeight="1">
      <c r="A122" s="137"/>
      <c r="B122" s="137"/>
      <c r="C122" s="137"/>
      <c r="D122" s="137"/>
      <c r="E122" s="137"/>
      <c r="F122" s="137"/>
      <c r="G122" s="137"/>
      <c r="H122" s="137"/>
    </row>
    <row r="123" spans="1:8">
      <c r="A123" s="93"/>
      <c r="B123" s="93"/>
      <c r="C123" s="93" t="s">
        <v>9</v>
      </c>
      <c r="D123" s="93" t="s">
        <v>10</v>
      </c>
      <c r="E123" s="93"/>
      <c r="F123" s="93"/>
      <c r="G123" s="93"/>
      <c r="H123" s="93"/>
    </row>
    <row r="124" spans="1:8">
      <c r="A124" s="93" t="s">
        <v>13</v>
      </c>
      <c r="B124" s="93" t="s">
        <v>14</v>
      </c>
      <c r="C124" s="93">
        <v>1</v>
      </c>
      <c r="D124" s="93">
        <v>2.2999999999999998</v>
      </c>
      <c r="E124" s="93"/>
      <c r="F124" s="93"/>
      <c r="G124" s="93"/>
      <c r="H124" s="93"/>
    </row>
    <row r="125" spans="1:8">
      <c r="A125" s="93"/>
      <c r="B125" s="93" t="s">
        <v>15</v>
      </c>
      <c r="C125" s="93">
        <v>35</v>
      </c>
      <c r="D125" s="93">
        <v>81.400000000000006</v>
      </c>
      <c r="E125" s="93"/>
      <c r="F125" s="93"/>
      <c r="G125" s="93"/>
      <c r="H125" s="93"/>
    </row>
    <row r="126" spans="1:8">
      <c r="A126" s="93"/>
      <c r="B126" s="93" t="s">
        <v>24</v>
      </c>
      <c r="C126" s="93">
        <v>7</v>
      </c>
      <c r="D126" s="93">
        <v>16.3</v>
      </c>
      <c r="E126" s="93"/>
      <c r="F126" s="93"/>
      <c r="G126" s="93"/>
      <c r="H126" s="93"/>
    </row>
    <row r="127" spans="1:8">
      <c r="A127" s="93"/>
      <c r="B127" s="93" t="s">
        <v>16</v>
      </c>
      <c r="C127" s="93">
        <v>43</v>
      </c>
      <c r="D127" s="93">
        <v>100</v>
      </c>
      <c r="E127" s="93"/>
      <c r="F127" s="93"/>
      <c r="G127" s="93"/>
      <c r="H127" s="93"/>
    </row>
  </sheetData>
  <mergeCells count="40">
    <mergeCell ref="A97:G98"/>
    <mergeCell ref="A105:G106"/>
    <mergeCell ref="A113:H114"/>
    <mergeCell ref="A121:H122"/>
    <mergeCell ref="A55:G56"/>
    <mergeCell ref="A64:G65"/>
    <mergeCell ref="A72:G73"/>
    <mergeCell ref="A80:G81"/>
    <mergeCell ref="A89:G90"/>
    <mergeCell ref="I54:K55"/>
    <mergeCell ref="I62:K63"/>
    <mergeCell ref="I72:K73"/>
    <mergeCell ref="I80:K81"/>
    <mergeCell ref="I86:K87"/>
    <mergeCell ref="F1:N1"/>
    <mergeCell ref="A4:G5"/>
    <mergeCell ref="T17:V18"/>
    <mergeCell ref="I26:K27"/>
    <mergeCell ref="I46:K47"/>
    <mergeCell ref="A6:G7"/>
    <mergeCell ref="A14:G15"/>
    <mergeCell ref="A22:G23"/>
    <mergeCell ref="A30:G31"/>
    <mergeCell ref="A38:G39"/>
    <mergeCell ref="A46:G47"/>
    <mergeCell ref="I9:I11"/>
    <mergeCell ref="I12:I15"/>
    <mergeCell ref="I17:I18"/>
    <mergeCell ref="I19:I20"/>
    <mergeCell ref="I21:I22"/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S17" sqref="S17"/>
    </sheetView>
  </sheetViews>
  <sheetFormatPr defaultRowHeight="15"/>
  <cols>
    <col min="1" max="1" width="18.5703125" style="93" customWidth="1"/>
    <col min="2" max="2" width="19.85546875" customWidth="1"/>
    <col min="3" max="3" width="19.140625" customWidth="1"/>
    <col min="4" max="4" width="19.5703125" customWidth="1"/>
    <col min="14" max="14" width="13" customWidth="1"/>
    <col min="15" max="15" width="12.42578125" customWidth="1"/>
    <col min="16" max="16" width="14.5703125" customWidth="1"/>
    <col min="17" max="17" width="17.7109375" customWidth="1"/>
    <col min="20" max="20" width="16.7109375" customWidth="1"/>
    <col min="22" max="22" width="14.28515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25" t="s">
        <v>756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97" t="s">
        <v>49</v>
      </c>
      <c r="B2" s="86">
        <v>96</v>
      </c>
      <c r="C2" s="23">
        <v>164</v>
      </c>
      <c r="D2" s="24">
        <v>58.536585365853661</v>
      </c>
      <c r="M2" s="63"/>
    </row>
    <row r="3" spans="1:22"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 ht="15.75" customHeight="1">
      <c r="A7" s="134"/>
      <c r="B7" s="134"/>
      <c r="C7" s="134"/>
      <c r="D7" s="134"/>
      <c r="E7" s="134"/>
      <c r="F7" s="134"/>
      <c r="G7" s="134"/>
    </row>
    <row r="8" spans="1:22" ht="45">
      <c r="C8" t="s">
        <v>9</v>
      </c>
      <c r="D8" t="s">
        <v>10</v>
      </c>
      <c r="I8" s="4" t="s">
        <v>0</v>
      </c>
      <c r="J8" s="4" t="s">
        <v>32</v>
      </c>
      <c r="K8" s="4" t="s">
        <v>15</v>
      </c>
      <c r="L8" s="4" t="s">
        <v>14</v>
      </c>
      <c r="M8" s="4" t="s">
        <v>33</v>
      </c>
      <c r="N8" s="4" t="s">
        <v>34</v>
      </c>
      <c r="O8" s="4" t="s">
        <v>35</v>
      </c>
      <c r="P8" s="4" t="s">
        <v>36</v>
      </c>
      <c r="Q8" s="6" t="s">
        <v>79</v>
      </c>
      <c r="T8" s="108" t="s">
        <v>80</v>
      </c>
      <c r="U8" s="109" t="s">
        <v>82</v>
      </c>
      <c r="V8" s="108" t="s">
        <v>79</v>
      </c>
    </row>
    <row r="9" spans="1:22" ht="30">
      <c r="A9" s="93" t="s">
        <v>13</v>
      </c>
      <c r="B9" t="s">
        <v>14</v>
      </c>
      <c r="C9">
        <v>38</v>
      </c>
      <c r="D9">
        <v>39.6</v>
      </c>
      <c r="I9" s="107" t="s">
        <v>1</v>
      </c>
      <c r="J9" s="107">
        <v>75</v>
      </c>
      <c r="K9" s="107">
        <f>C10</f>
        <v>58</v>
      </c>
      <c r="L9" s="107">
        <f>C9</f>
        <v>38</v>
      </c>
      <c r="M9" s="107">
        <f>0</f>
        <v>0</v>
      </c>
      <c r="N9" s="107">
        <f>C11</f>
        <v>96</v>
      </c>
      <c r="O9" s="107">
        <f>(N9-(M9+L9))/N9</f>
        <v>0.60416666666666663</v>
      </c>
      <c r="P9" s="160">
        <f>(O9+O10+O11)/3</f>
        <v>0.61458333333333337</v>
      </c>
      <c r="Q9" s="160" t="s">
        <v>76</v>
      </c>
      <c r="T9" s="107" t="s">
        <v>106</v>
      </c>
      <c r="U9" s="107">
        <f>(O9+O10+O11+O12+O13+O14+O15+O16+O17+O18+O19+O20+O21+O22+O23)/15</f>
        <v>0.65763888888888888</v>
      </c>
      <c r="V9" s="107" t="s">
        <v>76</v>
      </c>
    </row>
    <row r="10" spans="1:22">
      <c r="B10" t="s">
        <v>15</v>
      </c>
      <c r="C10">
        <v>58</v>
      </c>
      <c r="D10">
        <v>60.4</v>
      </c>
      <c r="I10" s="107"/>
      <c r="J10" s="107">
        <v>76</v>
      </c>
      <c r="K10" s="107">
        <f>C18</f>
        <v>58</v>
      </c>
      <c r="L10" s="107">
        <f>C17</f>
        <v>38</v>
      </c>
      <c r="M10" s="107">
        <f>0</f>
        <v>0</v>
      </c>
      <c r="N10" s="107">
        <f>C19</f>
        <v>96</v>
      </c>
      <c r="O10" s="107">
        <f t="shared" ref="O10:O23" si="0">(N10-(M10+L10))/N10</f>
        <v>0.60416666666666663</v>
      </c>
      <c r="P10" s="161"/>
      <c r="Q10" s="161"/>
    </row>
    <row r="11" spans="1:22">
      <c r="B11" t="s">
        <v>16</v>
      </c>
      <c r="C11">
        <v>96</v>
      </c>
      <c r="D11">
        <v>100</v>
      </c>
      <c r="I11" s="107"/>
      <c r="J11" s="107">
        <v>77</v>
      </c>
      <c r="K11" s="107">
        <f>C26</f>
        <v>61</v>
      </c>
      <c r="L11" s="107">
        <f>C25</f>
        <v>35</v>
      </c>
      <c r="M11" s="107">
        <f>0</f>
        <v>0</v>
      </c>
      <c r="N11" s="107">
        <f>C27</f>
        <v>96</v>
      </c>
      <c r="O11" s="107">
        <f t="shared" si="0"/>
        <v>0.63541666666666663</v>
      </c>
      <c r="P11" s="162"/>
      <c r="Q11" s="162"/>
    </row>
    <row r="12" spans="1:22">
      <c r="I12" s="160" t="s">
        <v>2</v>
      </c>
      <c r="J12" s="107">
        <v>63</v>
      </c>
      <c r="K12" s="107">
        <f>C34</f>
        <v>63</v>
      </c>
      <c r="L12" s="107">
        <f>C33</f>
        <v>33</v>
      </c>
      <c r="M12" s="107">
        <f>0</f>
        <v>0</v>
      </c>
      <c r="N12" s="107">
        <f>C35</f>
        <v>96</v>
      </c>
      <c r="O12" s="107">
        <f t="shared" si="0"/>
        <v>0.65625</v>
      </c>
      <c r="P12" s="160">
        <f>(O12+O13+O14+O15)/4</f>
        <v>0.65364583333333326</v>
      </c>
      <c r="Q12" s="160" t="s">
        <v>76</v>
      </c>
    </row>
    <row r="13" spans="1:22" ht="15.75" customHeight="1">
      <c r="I13" s="161"/>
      <c r="J13" s="107">
        <v>64</v>
      </c>
      <c r="K13" s="107">
        <f>C42</f>
        <v>49</v>
      </c>
      <c r="L13" s="107">
        <f>C41</f>
        <v>47</v>
      </c>
      <c r="M13" s="107">
        <f>0</f>
        <v>0</v>
      </c>
      <c r="N13" s="107">
        <f>C43</f>
        <v>96</v>
      </c>
      <c r="O13" s="107">
        <f t="shared" si="0"/>
        <v>0.51041666666666663</v>
      </c>
      <c r="P13" s="161"/>
      <c r="Q13" s="161"/>
      <c r="T13" s="150" t="s">
        <v>380</v>
      </c>
      <c r="U13" s="150"/>
      <c r="V13" s="150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61"/>
      <c r="J14" s="107">
        <v>911</v>
      </c>
      <c r="K14" s="107">
        <f>C50</f>
        <v>76</v>
      </c>
      <c r="L14" s="107">
        <f>C49</f>
        <v>20</v>
      </c>
      <c r="M14" s="107">
        <f>C51</f>
        <v>0</v>
      </c>
      <c r="N14" s="107">
        <f>C52</f>
        <v>96</v>
      </c>
      <c r="O14" s="107">
        <f t="shared" si="0"/>
        <v>0.79166666666666663</v>
      </c>
      <c r="P14" s="161"/>
      <c r="Q14" s="161"/>
      <c r="T14" s="150"/>
      <c r="U14" s="150"/>
      <c r="V14" s="150"/>
    </row>
    <row r="15" spans="1:22">
      <c r="A15" s="134"/>
      <c r="B15" s="134"/>
      <c r="C15" s="134"/>
      <c r="D15" s="134"/>
      <c r="E15" s="134"/>
      <c r="F15" s="134"/>
      <c r="G15" s="134"/>
      <c r="I15" s="162"/>
      <c r="J15" s="107">
        <v>93</v>
      </c>
      <c r="K15" s="107">
        <f>C59</f>
        <v>63</v>
      </c>
      <c r="L15" s="107">
        <f>C58</f>
        <v>33</v>
      </c>
      <c r="M15" s="107">
        <f>C60</f>
        <v>0</v>
      </c>
      <c r="N15" s="107">
        <f>C61</f>
        <v>96</v>
      </c>
      <c r="O15" s="107">
        <f t="shared" si="0"/>
        <v>0.65625</v>
      </c>
      <c r="P15" s="162"/>
      <c r="Q15" s="162"/>
      <c r="T15" t="s">
        <v>659</v>
      </c>
    </row>
    <row r="16" spans="1:22">
      <c r="C16" t="s">
        <v>9</v>
      </c>
      <c r="D16" t="s">
        <v>10</v>
      </c>
      <c r="I16" s="107" t="s">
        <v>3</v>
      </c>
      <c r="J16" s="107">
        <v>1072</v>
      </c>
      <c r="K16" s="107">
        <f>C84</f>
        <v>18</v>
      </c>
      <c r="L16" s="107">
        <f>C83</f>
        <v>76</v>
      </c>
      <c r="M16" s="107">
        <f>C85</f>
        <v>2</v>
      </c>
      <c r="N16" s="107">
        <f>C86</f>
        <v>96</v>
      </c>
      <c r="O16" s="107">
        <f t="shared" si="0"/>
        <v>0.1875</v>
      </c>
      <c r="P16" s="107">
        <f>O16</f>
        <v>0.1875</v>
      </c>
      <c r="Q16" s="107" t="s">
        <v>75</v>
      </c>
      <c r="T16" t="s">
        <v>660</v>
      </c>
    </row>
    <row r="17" spans="1:20">
      <c r="A17" s="93" t="s">
        <v>13</v>
      </c>
      <c r="B17" t="s">
        <v>14</v>
      </c>
      <c r="C17">
        <v>38</v>
      </c>
      <c r="D17">
        <v>39.6</v>
      </c>
      <c r="I17" s="107" t="s">
        <v>4</v>
      </c>
      <c r="J17" s="107">
        <v>102</v>
      </c>
      <c r="K17" s="107">
        <f>C68</f>
        <v>85</v>
      </c>
      <c r="L17" s="107">
        <f>C67</f>
        <v>11</v>
      </c>
      <c r="M17" s="107">
        <f>0</f>
        <v>0</v>
      </c>
      <c r="N17" s="107">
        <f>C69</f>
        <v>96</v>
      </c>
      <c r="O17" s="107">
        <f t="shared" si="0"/>
        <v>0.88541666666666663</v>
      </c>
      <c r="P17" s="160">
        <f>(O17+O18)/2</f>
        <v>0.86979166666666663</v>
      </c>
      <c r="Q17" s="160" t="s">
        <v>77</v>
      </c>
      <c r="T17" t="s">
        <v>661</v>
      </c>
    </row>
    <row r="18" spans="1:20">
      <c r="B18" t="s">
        <v>15</v>
      </c>
      <c r="C18">
        <v>58</v>
      </c>
      <c r="D18">
        <v>60.4</v>
      </c>
      <c r="I18" s="107"/>
      <c r="J18" s="107">
        <v>103</v>
      </c>
      <c r="K18" s="107">
        <f>C76</f>
        <v>82</v>
      </c>
      <c r="L18" s="107">
        <f>C75</f>
        <v>14</v>
      </c>
      <c r="M18" s="107">
        <f>0</f>
        <v>0</v>
      </c>
      <c r="N18" s="107">
        <f>C77</f>
        <v>96</v>
      </c>
      <c r="O18" s="107">
        <f t="shared" si="0"/>
        <v>0.85416666666666663</v>
      </c>
      <c r="P18" s="162"/>
      <c r="Q18" s="162"/>
      <c r="T18" t="s">
        <v>662</v>
      </c>
    </row>
    <row r="19" spans="1:20" ht="15.75" customHeight="1">
      <c r="B19" t="s">
        <v>16</v>
      </c>
      <c r="C19">
        <v>96</v>
      </c>
      <c r="D19">
        <v>100</v>
      </c>
      <c r="I19" s="107" t="s">
        <v>5</v>
      </c>
      <c r="J19" s="107">
        <v>59</v>
      </c>
      <c r="K19" s="107">
        <f>C93</f>
        <v>42</v>
      </c>
      <c r="L19" s="107">
        <f>C92</f>
        <v>54</v>
      </c>
      <c r="M19" s="107">
        <f>0</f>
        <v>0</v>
      </c>
      <c r="N19" s="107">
        <f>C94</f>
        <v>96</v>
      </c>
      <c r="O19" s="107">
        <f t="shared" si="0"/>
        <v>0.4375</v>
      </c>
      <c r="P19" s="160">
        <f>(O19+O20)/2</f>
        <v>0.52083333333333326</v>
      </c>
      <c r="Q19" s="160" t="s">
        <v>76</v>
      </c>
      <c r="T19" t="s">
        <v>663</v>
      </c>
    </row>
    <row r="20" spans="1:20">
      <c r="I20" s="107"/>
      <c r="J20" s="107">
        <v>510</v>
      </c>
      <c r="K20" s="107">
        <f>C101</f>
        <v>58</v>
      </c>
      <c r="L20" s="107">
        <f>C100</f>
        <v>38</v>
      </c>
      <c r="M20" s="107">
        <f>0</f>
        <v>0</v>
      </c>
      <c r="N20" s="107">
        <f>C102</f>
        <v>96</v>
      </c>
      <c r="O20" s="107">
        <f t="shared" si="0"/>
        <v>0.60416666666666663</v>
      </c>
      <c r="P20" s="162"/>
      <c r="Q20" s="162"/>
      <c r="T20" t="s">
        <v>664</v>
      </c>
    </row>
    <row r="21" spans="1:20">
      <c r="I21" s="107" t="s">
        <v>6</v>
      </c>
      <c r="J21" s="107">
        <v>56</v>
      </c>
      <c r="K21" s="107">
        <f>C109</f>
        <v>84</v>
      </c>
      <c r="L21" s="107">
        <f>C108</f>
        <v>12</v>
      </c>
      <c r="M21" s="107">
        <f>0</f>
        <v>0</v>
      </c>
      <c r="N21" s="107">
        <f>C110</f>
        <v>96</v>
      </c>
      <c r="O21" s="107">
        <f t="shared" si="0"/>
        <v>0.875</v>
      </c>
      <c r="P21" s="160">
        <f>(O21+O22)/2</f>
        <v>0.90625</v>
      </c>
      <c r="Q21" s="160" t="s">
        <v>78</v>
      </c>
      <c r="T21" t="s">
        <v>665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07"/>
      <c r="J22" s="107">
        <v>57</v>
      </c>
      <c r="K22" s="107">
        <f>C117</f>
        <v>90</v>
      </c>
      <c r="L22" s="107">
        <f>C116</f>
        <v>6</v>
      </c>
      <c r="M22" s="107">
        <f>0</f>
        <v>0</v>
      </c>
      <c r="N22" s="107">
        <f>C118</f>
        <v>96</v>
      </c>
      <c r="O22" s="107">
        <f t="shared" si="0"/>
        <v>0.9375</v>
      </c>
      <c r="P22" s="162"/>
      <c r="Q22" s="162"/>
      <c r="T22" t="s">
        <v>666</v>
      </c>
    </row>
    <row r="23" spans="1:20" ht="30">
      <c r="A23" s="134"/>
      <c r="B23" s="134"/>
      <c r="C23" s="134"/>
      <c r="D23" s="134"/>
      <c r="E23" s="134"/>
      <c r="F23" s="134"/>
      <c r="G23" s="134"/>
      <c r="I23" s="107" t="s">
        <v>7</v>
      </c>
      <c r="J23" s="107">
        <v>86</v>
      </c>
      <c r="K23" s="107">
        <f>C125</f>
        <v>60</v>
      </c>
      <c r="L23" s="107">
        <f>C124</f>
        <v>12</v>
      </c>
      <c r="M23" s="107">
        <f>C126</f>
        <v>24</v>
      </c>
      <c r="N23" s="107">
        <f>C127</f>
        <v>96</v>
      </c>
      <c r="O23" s="107">
        <f t="shared" si="0"/>
        <v>0.625</v>
      </c>
      <c r="P23" s="107">
        <f>O23</f>
        <v>0.625</v>
      </c>
      <c r="Q23" s="107" t="s">
        <v>76</v>
      </c>
      <c r="T23" t="s">
        <v>667</v>
      </c>
    </row>
    <row r="24" spans="1:20">
      <c r="C24" t="s">
        <v>9</v>
      </c>
      <c r="D24" t="s">
        <v>10</v>
      </c>
      <c r="T24" t="s">
        <v>668</v>
      </c>
    </row>
    <row r="25" spans="1:20" ht="15.75" customHeight="1">
      <c r="A25" s="93" t="s">
        <v>13</v>
      </c>
      <c r="B25" t="s">
        <v>14</v>
      </c>
      <c r="C25">
        <v>35</v>
      </c>
      <c r="D25">
        <v>36.5</v>
      </c>
      <c r="T25" t="s">
        <v>669</v>
      </c>
    </row>
    <row r="26" spans="1:20">
      <c r="B26" t="s">
        <v>15</v>
      </c>
      <c r="C26">
        <v>61</v>
      </c>
      <c r="D26">
        <v>63.5</v>
      </c>
      <c r="I26" s="136" t="s">
        <v>122</v>
      </c>
      <c r="J26" s="136"/>
      <c r="K26" s="136"/>
      <c r="T26" t="s">
        <v>670</v>
      </c>
    </row>
    <row r="27" spans="1:20">
      <c r="B27" t="s">
        <v>16</v>
      </c>
      <c r="C27">
        <v>96</v>
      </c>
      <c r="D27">
        <v>100</v>
      </c>
      <c r="I27" s="136"/>
      <c r="J27" s="136"/>
      <c r="K27" s="136"/>
      <c r="T27" t="s">
        <v>671</v>
      </c>
    </row>
    <row r="28" spans="1:20">
      <c r="J28" t="s">
        <v>9</v>
      </c>
      <c r="K28" t="s">
        <v>10</v>
      </c>
      <c r="T28" t="s">
        <v>672</v>
      </c>
    </row>
    <row r="29" spans="1:20">
      <c r="I29" t="s">
        <v>126</v>
      </c>
      <c r="J29">
        <v>96</v>
      </c>
      <c r="K29">
        <v>100</v>
      </c>
      <c r="T29" t="s">
        <v>673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T30" t="s">
        <v>674</v>
      </c>
    </row>
    <row r="31" spans="1:20" ht="15.75" customHeight="1">
      <c r="A31" s="134"/>
      <c r="B31" s="134"/>
      <c r="C31" s="134"/>
      <c r="D31" s="134"/>
      <c r="E31" s="134"/>
      <c r="F31" s="134"/>
      <c r="G31" s="134"/>
      <c r="T31" t="s">
        <v>675</v>
      </c>
    </row>
    <row r="32" spans="1:20">
      <c r="C32" t="s">
        <v>9</v>
      </c>
      <c r="D32" t="s">
        <v>10</v>
      </c>
      <c r="I32" s="136" t="s">
        <v>123</v>
      </c>
      <c r="J32" s="136"/>
      <c r="K32" s="136"/>
      <c r="T32" t="s">
        <v>676</v>
      </c>
    </row>
    <row r="33" spans="1:20">
      <c r="A33" s="93" t="s">
        <v>13</v>
      </c>
      <c r="B33" t="s">
        <v>14</v>
      </c>
      <c r="C33">
        <v>33</v>
      </c>
      <c r="D33">
        <v>34.4</v>
      </c>
      <c r="I33" s="136"/>
      <c r="J33" s="136"/>
      <c r="K33" s="136"/>
      <c r="T33" t="s">
        <v>677</v>
      </c>
    </row>
    <row r="34" spans="1:20">
      <c r="B34" t="s">
        <v>15</v>
      </c>
      <c r="C34">
        <v>63</v>
      </c>
      <c r="D34">
        <v>65.599999999999994</v>
      </c>
      <c r="J34" t="s">
        <v>9</v>
      </c>
      <c r="K34" t="s">
        <v>10</v>
      </c>
      <c r="T34" t="s">
        <v>678</v>
      </c>
    </row>
    <row r="35" spans="1:20">
      <c r="B35" t="s">
        <v>16</v>
      </c>
      <c r="C35">
        <v>96</v>
      </c>
      <c r="D35">
        <v>100</v>
      </c>
      <c r="I35" t="s">
        <v>127</v>
      </c>
      <c r="J35">
        <v>95</v>
      </c>
      <c r="K35">
        <v>99</v>
      </c>
      <c r="T35" t="s">
        <v>679</v>
      </c>
    </row>
    <row r="36" spans="1:20">
      <c r="I36" t="s">
        <v>755</v>
      </c>
      <c r="J36">
        <v>1</v>
      </c>
      <c r="K36">
        <v>1</v>
      </c>
      <c r="T36" t="s">
        <v>680</v>
      </c>
    </row>
    <row r="37" spans="1:20" ht="15.75" customHeight="1">
      <c r="I37" t="s">
        <v>16</v>
      </c>
      <c r="J37">
        <v>96</v>
      </c>
      <c r="K37">
        <v>100</v>
      </c>
      <c r="T37" t="s">
        <v>681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T38" t="s">
        <v>682</v>
      </c>
    </row>
    <row r="39" spans="1:20">
      <c r="A39" s="134"/>
      <c r="B39" s="134"/>
      <c r="C39" s="134"/>
      <c r="D39" s="134"/>
      <c r="E39" s="134"/>
      <c r="F39" s="134"/>
      <c r="G39" s="134"/>
      <c r="T39" t="s">
        <v>683</v>
      </c>
    </row>
    <row r="40" spans="1:20">
      <c r="C40" t="s">
        <v>9</v>
      </c>
      <c r="D40" t="s">
        <v>10</v>
      </c>
      <c r="I40" s="138" t="s">
        <v>130</v>
      </c>
      <c r="J40" s="139"/>
      <c r="K40" s="140"/>
      <c r="T40" t="s">
        <v>684</v>
      </c>
    </row>
    <row r="41" spans="1:20">
      <c r="A41" s="93" t="s">
        <v>13</v>
      </c>
      <c r="B41" t="s">
        <v>14</v>
      </c>
      <c r="C41">
        <v>47</v>
      </c>
      <c r="D41">
        <v>49</v>
      </c>
      <c r="I41" s="141"/>
      <c r="J41" s="142"/>
      <c r="K41" s="143"/>
      <c r="T41" t="s">
        <v>685</v>
      </c>
    </row>
    <row r="42" spans="1:20">
      <c r="B42" t="s">
        <v>15</v>
      </c>
      <c r="C42">
        <v>49</v>
      </c>
      <c r="D42">
        <v>51</v>
      </c>
      <c r="J42" t="s">
        <v>9</v>
      </c>
      <c r="K42" t="s">
        <v>10</v>
      </c>
      <c r="T42" t="s">
        <v>686</v>
      </c>
    </row>
    <row r="43" spans="1:20" ht="15.75" customHeight="1">
      <c r="B43" t="s">
        <v>16</v>
      </c>
      <c r="C43">
        <v>96</v>
      </c>
      <c r="D43">
        <v>100</v>
      </c>
      <c r="I43" t="s">
        <v>132</v>
      </c>
      <c r="J43">
        <v>91</v>
      </c>
      <c r="K43">
        <v>94.8</v>
      </c>
      <c r="T43" t="s">
        <v>687</v>
      </c>
    </row>
    <row r="44" spans="1:20">
      <c r="I44" t="s">
        <v>314</v>
      </c>
      <c r="J44">
        <v>2</v>
      </c>
      <c r="K44">
        <v>2.1</v>
      </c>
      <c r="T44" t="s">
        <v>688</v>
      </c>
    </row>
    <row r="45" spans="1:20">
      <c r="I45" t="s">
        <v>135</v>
      </c>
      <c r="J45">
        <v>3</v>
      </c>
      <c r="K45">
        <v>3.1</v>
      </c>
      <c r="T45" t="s">
        <v>689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16</v>
      </c>
      <c r="J46">
        <v>96</v>
      </c>
      <c r="K46">
        <v>100</v>
      </c>
      <c r="T46" t="s">
        <v>690</v>
      </c>
    </row>
    <row r="47" spans="1:20">
      <c r="A47" s="134"/>
      <c r="B47" s="134"/>
      <c r="C47" s="134"/>
      <c r="D47" s="134"/>
      <c r="E47" s="134"/>
      <c r="F47" s="134"/>
      <c r="G47" s="134"/>
      <c r="T47" t="s">
        <v>691</v>
      </c>
    </row>
    <row r="48" spans="1:20">
      <c r="C48" t="s">
        <v>9</v>
      </c>
      <c r="D48" t="s">
        <v>10</v>
      </c>
      <c r="T48" t="s">
        <v>692</v>
      </c>
    </row>
    <row r="49" spans="1:20" ht="15.75" customHeight="1">
      <c r="A49" s="93" t="s">
        <v>13</v>
      </c>
      <c r="B49" t="s">
        <v>14</v>
      </c>
      <c r="C49">
        <v>20</v>
      </c>
      <c r="D49">
        <v>20.8</v>
      </c>
      <c r="I49" s="136" t="s">
        <v>124</v>
      </c>
      <c r="J49" s="136"/>
      <c r="K49" s="136"/>
      <c r="T49" t="s">
        <v>693</v>
      </c>
    </row>
    <row r="50" spans="1:20">
      <c r="B50" t="s">
        <v>15</v>
      </c>
      <c r="C50">
        <v>76</v>
      </c>
      <c r="D50">
        <v>79.2</v>
      </c>
      <c r="I50" s="136"/>
      <c r="J50" s="136"/>
      <c r="K50" s="136"/>
      <c r="T50" t="s">
        <v>694</v>
      </c>
    </row>
    <row r="51" spans="1:20">
      <c r="B51" t="s">
        <v>33</v>
      </c>
      <c r="C51">
        <v>0</v>
      </c>
      <c r="J51" t="s">
        <v>9</v>
      </c>
      <c r="K51" t="s">
        <v>10</v>
      </c>
      <c r="T51" t="s">
        <v>695</v>
      </c>
    </row>
    <row r="52" spans="1:20">
      <c r="B52" t="s">
        <v>16</v>
      </c>
      <c r="C52">
        <v>96</v>
      </c>
      <c r="D52">
        <v>100</v>
      </c>
      <c r="I52" t="s">
        <v>14</v>
      </c>
      <c r="J52">
        <v>26</v>
      </c>
      <c r="K52">
        <v>27.1</v>
      </c>
      <c r="T52" t="s">
        <v>696</v>
      </c>
    </row>
    <row r="53" spans="1:20">
      <c r="I53" t="s">
        <v>15</v>
      </c>
      <c r="J53">
        <v>70</v>
      </c>
      <c r="K53">
        <v>72.900000000000006</v>
      </c>
      <c r="T53" t="s">
        <v>697</v>
      </c>
    </row>
    <row r="54" spans="1:20">
      <c r="I54" t="s">
        <v>16</v>
      </c>
      <c r="J54">
        <v>96</v>
      </c>
      <c r="K54">
        <v>100</v>
      </c>
      <c r="T54" t="s">
        <v>698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T55" t="s">
        <v>699</v>
      </c>
    </row>
    <row r="56" spans="1:20" ht="23.25" customHeight="1">
      <c r="A56" s="134"/>
      <c r="B56" s="134"/>
      <c r="C56" s="134"/>
      <c r="D56" s="134"/>
      <c r="E56" s="134"/>
      <c r="F56" s="134"/>
      <c r="G56" s="134"/>
      <c r="T56" t="s">
        <v>700</v>
      </c>
    </row>
    <row r="57" spans="1:20" ht="15.75" customHeight="1">
      <c r="C57" t="s">
        <v>9</v>
      </c>
      <c r="D57" t="s">
        <v>10</v>
      </c>
      <c r="I57" s="136" t="s">
        <v>125</v>
      </c>
      <c r="J57" s="136"/>
      <c r="K57" s="136"/>
      <c r="T57" t="s">
        <v>701</v>
      </c>
    </row>
    <row r="58" spans="1:20">
      <c r="A58" s="93" t="s">
        <v>13</v>
      </c>
      <c r="B58" t="s">
        <v>14</v>
      </c>
      <c r="C58">
        <v>33</v>
      </c>
      <c r="D58">
        <v>34.4</v>
      </c>
      <c r="I58" s="136"/>
      <c r="J58" s="136"/>
      <c r="K58" s="136"/>
      <c r="T58" t="s">
        <v>702</v>
      </c>
    </row>
    <row r="59" spans="1:20">
      <c r="B59" t="s">
        <v>15</v>
      </c>
      <c r="C59">
        <v>63</v>
      </c>
      <c r="D59">
        <v>65.599999999999994</v>
      </c>
      <c r="J59" t="s">
        <v>9</v>
      </c>
      <c r="K59" t="s">
        <v>10</v>
      </c>
      <c r="T59" t="s">
        <v>703</v>
      </c>
    </row>
    <row r="60" spans="1:20">
      <c r="B60" t="s">
        <v>33</v>
      </c>
      <c r="C60">
        <v>0</v>
      </c>
      <c r="I60" t="s">
        <v>14</v>
      </c>
      <c r="J60">
        <v>4</v>
      </c>
      <c r="K60">
        <v>4.2</v>
      </c>
      <c r="T60" t="s">
        <v>704</v>
      </c>
    </row>
    <row r="61" spans="1:20">
      <c r="B61" t="s">
        <v>16</v>
      </c>
      <c r="C61">
        <v>96</v>
      </c>
      <c r="D61">
        <v>100</v>
      </c>
      <c r="I61" t="s">
        <v>15</v>
      </c>
      <c r="J61">
        <v>92</v>
      </c>
      <c r="K61">
        <v>95.8</v>
      </c>
      <c r="T61" t="s">
        <v>705</v>
      </c>
    </row>
    <row r="62" spans="1:20">
      <c r="I62" t="s">
        <v>16</v>
      </c>
      <c r="J62">
        <v>96</v>
      </c>
      <c r="K62">
        <v>100</v>
      </c>
      <c r="T62" t="s">
        <v>706</v>
      </c>
    </row>
    <row r="63" spans="1:20">
      <c r="T63" t="s">
        <v>707</v>
      </c>
    </row>
    <row r="64" spans="1:20" ht="15.75" customHeight="1">
      <c r="A64" s="134" t="s">
        <v>25</v>
      </c>
      <c r="B64" s="134"/>
      <c r="C64" s="134"/>
      <c r="D64" s="134"/>
      <c r="E64" s="134"/>
      <c r="F64" s="134"/>
      <c r="G64" s="134"/>
      <c r="T64" t="s">
        <v>708</v>
      </c>
    </row>
    <row r="65" spans="1:20">
      <c r="A65" s="134"/>
      <c r="B65" s="134"/>
      <c r="C65" s="134"/>
      <c r="D65" s="134"/>
      <c r="E65" s="134"/>
      <c r="F65" s="134"/>
      <c r="G65" s="134"/>
      <c r="I65" s="136" t="s">
        <v>131</v>
      </c>
      <c r="J65" s="136"/>
      <c r="K65" s="136"/>
      <c r="T65" t="s">
        <v>709</v>
      </c>
    </row>
    <row r="66" spans="1:20">
      <c r="C66" t="s">
        <v>9</v>
      </c>
      <c r="D66" t="s">
        <v>10</v>
      </c>
      <c r="I66" s="136"/>
      <c r="J66" s="136"/>
      <c r="K66" s="136"/>
      <c r="T66" t="s">
        <v>710</v>
      </c>
    </row>
    <row r="67" spans="1:20">
      <c r="A67" s="93" t="s">
        <v>13</v>
      </c>
      <c r="B67" t="s">
        <v>14</v>
      </c>
      <c r="C67">
        <v>11</v>
      </c>
      <c r="D67">
        <v>11.5</v>
      </c>
      <c r="K67" t="s">
        <v>9</v>
      </c>
      <c r="T67" t="s">
        <v>711</v>
      </c>
    </row>
    <row r="68" spans="1:20">
      <c r="B68" t="s">
        <v>15</v>
      </c>
      <c r="C68">
        <v>85</v>
      </c>
      <c r="D68">
        <v>88.5</v>
      </c>
      <c r="I68" t="s">
        <v>207</v>
      </c>
      <c r="K68">
        <v>84</v>
      </c>
      <c r="T68" t="s">
        <v>712</v>
      </c>
    </row>
    <row r="69" spans="1:20">
      <c r="B69" t="s">
        <v>16</v>
      </c>
      <c r="C69">
        <v>96</v>
      </c>
      <c r="D69">
        <v>100</v>
      </c>
      <c r="I69" t="s">
        <v>208</v>
      </c>
      <c r="K69">
        <v>75</v>
      </c>
      <c r="T69" t="s">
        <v>713</v>
      </c>
    </row>
    <row r="70" spans="1:20" ht="15.75" customHeight="1">
      <c r="I70" t="s">
        <v>315</v>
      </c>
      <c r="K70">
        <v>1</v>
      </c>
      <c r="T70" t="s">
        <v>714</v>
      </c>
    </row>
    <row r="71" spans="1:20">
      <c r="I71" t="s">
        <v>209</v>
      </c>
      <c r="K71">
        <v>3</v>
      </c>
      <c r="T71" t="s">
        <v>715</v>
      </c>
    </row>
    <row r="72" spans="1:20">
      <c r="A72" s="134" t="s">
        <v>26</v>
      </c>
      <c r="B72" s="134"/>
      <c r="C72" s="134"/>
      <c r="D72" s="134"/>
      <c r="E72" s="134"/>
      <c r="F72" s="134"/>
      <c r="G72" s="134"/>
      <c r="I72" t="s">
        <v>316</v>
      </c>
      <c r="K72">
        <v>2</v>
      </c>
      <c r="T72" t="s">
        <v>716</v>
      </c>
    </row>
    <row r="73" spans="1:20">
      <c r="A73" s="134"/>
      <c r="B73" s="134"/>
      <c r="C73" s="134"/>
      <c r="D73" s="134"/>
      <c r="E73" s="134"/>
      <c r="F73" s="134"/>
      <c r="G73" s="134"/>
      <c r="I73" t="s">
        <v>210</v>
      </c>
      <c r="K73">
        <v>21</v>
      </c>
      <c r="T73" t="s">
        <v>717</v>
      </c>
    </row>
    <row r="74" spans="1:20">
      <c r="C74" t="s">
        <v>9</v>
      </c>
      <c r="D74" t="s">
        <v>10</v>
      </c>
      <c r="I74" t="s">
        <v>211</v>
      </c>
      <c r="K74">
        <v>21</v>
      </c>
      <c r="T74" t="s">
        <v>718</v>
      </c>
    </row>
    <row r="75" spans="1:20">
      <c r="A75" s="93" t="s">
        <v>13</v>
      </c>
      <c r="B75" t="s">
        <v>14</v>
      </c>
      <c r="C75">
        <v>14</v>
      </c>
      <c r="D75">
        <v>14.6</v>
      </c>
      <c r="I75" t="s">
        <v>212</v>
      </c>
      <c r="K75">
        <v>1</v>
      </c>
      <c r="T75" t="s">
        <v>719</v>
      </c>
    </row>
    <row r="76" spans="1:20" ht="15.75" customHeight="1">
      <c r="B76" t="s">
        <v>15</v>
      </c>
      <c r="C76">
        <v>82</v>
      </c>
      <c r="D76">
        <v>85.4</v>
      </c>
      <c r="I76" t="s">
        <v>213</v>
      </c>
      <c r="K76">
        <v>20</v>
      </c>
      <c r="T76" t="s">
        <v>720</v>
      </c>
    </row>
    <row r="77" spans="1:20">
      <c r="B77" t="s">
        <v>16</v>
      </c>
      <c r="C77">
        <v>96</v>
      </c>
      <c r="D77">
        <v>100</v>
      </c>
      <c r="I77" t="s">
        <v>481</v>
      </c>
      <c r="K77">
        <v>1</v>
      </c>
      <c r="T77" t="s">
        <v>721</v>
      </c>
    </row>
    <row r="78" spans="1:20">
      <c r="T78" t="s">
        <v>722</v>
      </c>
    </row>
    <row r="79" spans="1:20">
      <c r="T79" t="s">
        <v>723</v>
      </c>
    </row>
    <row r="80" spans="1:20">
      <c r="A80" s="134" t="s">
        <v>23</v>
      </c>
      <c r="B80" s="134"/>
      <c r="C80" s="134"/>
      <c r="D80" s="134"/>
      <c r="E80" s="134"/>
      <c r="F80" s="134"/>
      <c r="G80" s="134"/>
      <c r="T80" t="s">
        <v>724</v>
      </c>
    </row>
    <row r="81" spans="1:20" ht="29.25" customHeight="1">
      <c r="A81" s="134"/>
      <c r="B81" s="134"/>
      <c r="C81" s="134"/>
      <c r="D81" s="134"/>
      <c r="E81" s="134"/>
      <c r="F81" s="134"/>
      <c r="G81" s="134"/>
      <c r="T81" t="s">
        <v>725</v>
      </c>
    </row>
    <row r="82" spans="1:20" ht="15.75" customHeight="1">
      <c r="C82" t="s">
        <v>9</v>
      </c>
      <c r="D82" t="s">
        <v>10</v>
      </c>
      <c r="T82" t="s">
        <v>726</v>
      </c>
    </row>
    <row r="83" spans="1:20">
      <c r="A83" s="93" t="s">
        <v>13</v>
      </c>
      <c r="B83" t="s">
        <v>14</v>
      </c>
      <c r="C83">
        <v>76</v>
      </c>
      <c r="D83">
        <v>79.2</v>
      </c>
      <c r="T83" t="s">
        <v>727</v>
      </c>
    </row>
    <row r="84" spans="1:20">
      <c r="B84" t="s">
        <v>15</v>
      </c>
      <c r="C84">
        <v>18</v>
      </c>
      <c r="D84">
        <v>18.8</v>
      </c>
      <c r="T84" t="s">
        <v>728</v>
      </c>
    </row>
    <row r="85" spans="1:20">
      <c r="B85" t="s">
        <v>24</v>
      </c>
      <c r="C85">
        <v>2</v>
      </c>
      <c r="D85">
        <v>2.1</v>
      </c>
      <c r="T85" t="s">
        <v>729</v>
      </c>
    </row>
    <row r="86" spans="1:20">
      <c r="B86" t="s">
        <v>16</v>
      </c>
      <c r="C86">
        <v>96</v>
      </c>
      <c r="D86">
        <v>100</v>
      </c>
      <c r="T86" t="s">
        <v>730</v>
      </c>
    </row>
    <row r="87" spans="1:20">
      <c r="T87" t="s">
        <v>731</v>
      </c>
    </row>
    <row r="88" spans="1:20" ht="15.75" customHeight="1">
      <c r="T88" t="s">
        <v>732</v>
      </c>
    </row>
    <row r="89" spans="1:20">
      <c r="A89" s="134" t="s">
        <v>27</v>
      </c>
      <c r="B89" s="134"/>
      <c r="C89" s="134"/>
      <c r="D89" s="134"/>
      <c r="E89" s="134"/>
      <c r="F89" s="134"/>
      <c r="G89" s="134"/>
      <c r="T89" t="s">
        <v>733</v>
      </c>
    </row>
    <row r="90" spans="1:20" ht="27.75" customHeight="1">
      <c r="A90" s="134"/>
      <c r="B90" s="134"/>
      <c r="C90" s="134"/>
      <c r="D90" s="134"/>
      <c r="E90" s="134"/>
      <c r="F90" s="134"/>
      <c r="G90" s="134"/>
      <c r="T90" t="s">
        <v>734</v>
      </c>
    </row>
    <row r="91" spans="1:20">
      <c r="C91" t="s">
        <v>9</v>
      </c>
      <c r="D91" t="s">
        <v>10</v>
      </c>
      <c r="T91" t="s">
        <v>735</v>
      </c>
    </row>
    <row r="92" spans="1:20">
      <c r="A92" s="93" t="s">
        <v>13</v>
      </c>
      <c r="B92" t="s">
        <v>14</v>
      </c>
      <c r="C92">
        <v>54</v>
      </c>
      <c r="D92">
        <v>56.3</v>
      </c>
      <c r="T92" t="s">
        <v>736</v>
      </c>
    </row>
    <row r="93" spans="1:20">
      <c r="B93" t="s">
        <v>15</v>
      </c>
      <c r="C93">
        <v>42</v>
      </c>
      <c r="D93">
        <v>43.8</v>
      </c>
      <c r="T93" t="s">
        <v>737</v>
      </c>
    </row>
    <row r="94" spans="1:20" ht="15.75" customHeight="1">
      <c r="B94" t="s">
        <v>16</v>
      </c>
      <c r="C94">
        <v>96</v>
      </c>
      <c r="D94">
        <v>100</v>
      </c>
      <c r="T94" t="s">
        <v>738</v>
      </c>
    </row>
    <row r="95" spans="1:20">
      <c r="T95" t="s">
        <v>739</v>
      </c>
    </row>
    <row r="96" spans="1:20">
      <c r="T96" t="s">
        <v>740</v>
      </c>
    </row>
    <row r="97" spans="1:22">
      <c r="A97" s="134" t="s">
        <v>28</v>
      </c>
      <c r="B97" s="134"/>
      <c r="C97" s="134"/>
      <c r="D97" s="134"/>
      <c r="E97" s="134"/>
      <c r="F97" s="134"/>
      <c r="G97" s="134"/>
      <c r="T97" t="s">
        <v>741</v>
      </c>
    </row>
    <row r="98" spans="1:22" ht="35.25" customHeight="1">
      <c r="A98" s="134"/>
      <c r="B98" s="134"/>
      <c r="C98" s="134"/>
      <c r="D98" s="134"/>
      <c r="E98" s="134"/>
      <c r="F98" s="134"/>
      <c r="G98" s="134"/>
      <c r="T98" t="s">
        <v>742</v>
      </c>
    </row>
    <row r="99" spans="1:22">
      <c r="C99" t="s">
        <v>9</v>
      </c>
      <c r="D99" t="s">
        <v>10</v>
      </c>
      <c r="T99" t="s">
        <v>743</v>
      </c>
    </row>
    <row r="100" spans="1:22">
      <c r="A100" s="93" t="s">
        <v>13</v>
      </c>
      <c r="B100" t="s">
        <v>14</v>
      </c>
      <c r="C100">
        <v>38</v>
      </c>
      <c r="D100">
        <v>39.6</v>
      </c>
      <c r="T100" t="s">
        <v>744</v>
      </c>
    </row>
    <row r="101" spans="1:22">
      <c r="B101" t="s">
        <v>15</v>
      </c>
      <c r="C101">
        <v>58</v>
      </c>
      <c r="D101">
        <v>60.4</v>
      </c>
      <c r="T101" t="s">
        <v>745</v>
      </c>
    </row>
    <row r="102" spans="1:22">
      <c r="B102" t="s">
        <v>16</v>
      </c>
      <c r="C102">
        <v>96</v>
      </c>
      <c r="D102">
        <v>100</v>
      </c>
      <c r="T102" t="s">
        <v>746</v>
      </c>
    </row>
    <row r="103" spans="1:22">
      <c r="T103" t="s">
        <v>747</v>
      </c>
    </row>
    <row r="104" spans="1:22">
      <c r="T104" t="s">
        <v>748</v>
      </c>
    </row>
    <row r="105" spans="1:22">
      <c r="A105" s="134" t="s">
        <v>29</v>
      </c>
      <c r="B105" s="134"/>
      <c r="C105" s="134"/>
      <c r="D105" s="134"/>
      <c r="E105" s="134"/>
      <c r="F105" s="134"/>
      <c r="G105" s="134"/>
      <c r="T105" t="s">
        <v>749</v>
      </c>
    </row>
    <row r="106" spans="1:22" ht="33.75" customHeight="1">
      <c r="A106" s="134"/>
      <c r="B106" s="134"/>
      <c r="C106" s="134"/>
      <c r="D106" s="134"/>
      <c r="E106" s="134"/>
      <c r="F106" s="134"/>
      <c r="G106" s="134"/>
      <c r="T106" t="s">
        <v>750</v>
      </c>
    </row>
    <row r="107" spans="1:22">
      <c r="C107" t="s">
        <v>9</v>
      </c>
      <c r="D107" t="s">
        <v>10</v>
      </c>
      <c r="T107" t="s">
        <v>751</v>
      </c>
    </row>
    <row r="108" spans="1:22">
      <c r="A108" s="93" t="s">
        <v>13</v>
      </c>
      <c r="B108" t="s">
        <v>14</v>
      </c>
      <c r="C108">
        <v>12</v>
      </c>
      <c r="D108">
        <v>12.5</v>
      </c>
      <c r="T108" t="s">
        <v>752</v>
      </c>
    </row>
    <row r="109" spans="1:22">
      <c r="B109" t="s">
        <v>15</v>
      </c>
      <c r="C109">
        <v>84</v>
      </c>
      <c r="D109">
        <v>87.5</v>
      </c>
      <c r="T109" t="s">
        <v>753</v>
      </c>
    </row>
    <row r="110" spans="1:22">
      <c r="B110" t="s">
        <v>16</v>
      </c>
      <c r="C110">
        <v>96</v>
      </c>
      <c r="D110">
        <v>100</v>
      </c>
      <c r="T110" t="s">
        <v>754</v>
      </c>
    </row>
    <row r="111" spans="1:22">
      <c r="T111" t="s">
        <v>16</v>
      </c>
      <c r="U111">
        <v>96</v>
      </c>
      <c r="V111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 ht="37.5" customHeight="1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s="93" t="s">
        <v>13</v>
      </c>
      <c r="B116" t="s">
        <v>14</v>
      </c>
      <c r="C116">
        <v>6</v>
      </c>
      <c r="D116">
        <v>6.3</v>
      </c>
    </row>
    <row r="117" spans="1:7">
      <c r="B117" t="s">
        <v>15</v>
      </c>
      <c r="C117">
        <v>90</v>
      </c>
      <c r="D117">
        <v>93.8</v>
      </c>
    </row>
    <row r="118" spans="1:7">
      <c r="B118" t="s">
        <v>16</v>
      </c>
      <c r="C118">
        <v>96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 ht="47.25" customHeight="1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s="93" t="s">
        <v>13</v>
      </c>
      <c r="B124" t="s">
        <v>14</v>
      </c>
      <c r="C124">
        <v>12</v>
      </c>
      <c r="D124">
        <v>12.5</v>
      </c>
    </row>
    <row r="125" spans="1:7">
      <c r="B125" t="s">
        <v>15</v>
      </c>
      <c r="C125">
        <v>60</v>
      </c>
      <c r="D125">
        <v>62.5</v>
      </c>
    </row>
    <row r="126" spans="1:7">
      <c r="B126" t="s">
        <v>24</v>
      </c>
      <c r="C126">
        <v>24</v>
      </c>
      <c r="D126">
        <v>25</v>
      </c>
    </row>
    <row r="127" spans="1:7">
      <c r="B127" t="s">
        <v>16</v>
      </c>
      <c r="C127">
        <v>96</v>
      </c>
      <c r="D127">
        <v>100</v>
      </c>
    </row>
  </sheetData>
  <mergeCells count="35">
    <mergeCell ref="A113:G114"/>
    <mergeCell ref="A121:G122"/>
    <mergeCell ref="A72:G73"/>
    <mergeCell ref="A80:G81"/>
    <mergeCell ref="A89:G90"/>
    <mergeCell ref="A97:G98"/>
    <mergeCell ref="A105:G106"/>
    <mergeCell ref="I57:K58"/>
    <mergeCell ref="I65:K66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T13:V14"/>
    <mergeCell ref="I26:K27"/>
    <mergeCell ref="I32:K33"/>
    <mergeCell ref="I40:K41"/>
    <mergeCell ref="I49:K50"/>
    <mergeCell ref="I12:I15"/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N5" sqref="N5"/>
    </sheetView>
  </sheetViews>
  <sheetFormatPr defaultRowHeight="15"/>
  <cols>
    <col min="1" max="1" width="21.140625" customWidth="1"/>
    <col min="2" max="2" width="26.140625" customWidth="1"/>
    <col min="3" max="3" width="21" customWidth="1"/>
    <col min="4" max="4" width="18.85546875" customWidth="1"/>
    <col min="14" max="14" width="11.140625" customWidth="1"/>
    <col min="17" max="17" width="17.28515625" customWidth="1"/>
    <col min="20" max="20" width="15" customWidth="1"/>
    <col min="22" max="22" width="16.140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25" t="s">
        <v>789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97" t="s">
        <v>50</v>
      </c>
      <c r="B2" s="86">
        <v>25</v>
      </c>
      <c r="C2" s="23">
        <v>34</v>
      </c>
      <c r="D2" s="24">
        <v>73.529411764705884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60">
      <c r="C8" t="s">
        <v>9</v>
      </c>
      <c r="D8" t="s">
        <v>10</v>
      </c>
      <c r="E8" t="s">
        <v>11</v>
      </c>
      <c r="F8" t="s">
        <v>12</v>
      </c>
      <c r="H8" s="36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11</v>
      </c>
      <c r="D9">
        <v>44</v>
      </c>
      <c r="E9">
        <v>44</v>
      </c>
      <c r="F9">
        <v>44</v>
      </c>
      <c r="H9" s="42"/>
      <c r="I9" s="155" t="s">
        <v>1</v>
      </c>
      <c r="J9" s="10">
        <v>75</v>
      </c>
      <c r="K9" s="10">
        <f>C10</f>
        <v>14</v>
      </c>
      <c r="L9" s="10">
        <f>C9</f>
        <v>11</v>
      </c>
      <c r="M9" s="11">
        <f>0</f>
        <v>0</v>
      </c>
      <c r="N9" s="12">
        <f>C11</f>
        <v>25</v>
      </c>
      <c r="O9" s="41">
        <f>(N9-(M9+L9))/N9</f>
        <v>0.56000000000000005</v>
      </c>
      <c r="P9" s="117">
        <f>(O9+O10+O11)/3</f>
        <v>0.58666666666666678</v>
      </c>
      <c r="Q9" s="117" t="s">
        <v>76</v>
      </c>
      <c r="T9" s="4" t="s">
        <v>105</v>
      </c>
      <c r="U9" s="4">
        <f>(O9+O10+O11+O12+O13+O14+O15+O16+O17+O18+O19+O20+O21+O22+O23)/15</f>
        <v>0.67466666666666675</v>
      </c>
      <c r="V9" s="4" t="s">
        <v>76</v>
      </c>
    </row>
    <row r="10" spans="1:22">
      <c r="B10" t="s">
        <v>15</v>
      </c>
      <c r="C10">
        <v>14</v>
      </c>
      <c r="D10">
        <v>56</v>
      </c>
      <c r="E10">
        <v>56</v>
      </c>
      <c r="F10">
        <v>100</v>
      </c>
      <c r="H10" s="42"/>
      <c r="I10" s="157"/>
      <c r="J10" s="10">
        <v>76</v>
      </c>
      <c r="K10" s="10">
        <f>C18</f>
        <v>15</v>
      </c>
      <c r="L10" s="10">
        <f>C17</f>
        <v>10</v>
      </c>
      <c r="M10" s="11">
        <f>0</f>
        <v>0</v>
      </c>
      <c r="N10" s="12">
        <f>C19</f>
        <v>25</v>
      </c>
      <c r="O10" s="41">
        <f t="shared" ref="O10:O23" si="0">(N10-(M10+L10))/N10</f>
        <v>0.6</v>
      </c>
      <c r="P10" s="118"/>
      <c r="Q10" s="118"/>
    </row>
    <row r="11" spans="1:22">
      <c r="B11" t="s">
        <v>16</v>
      </c>
      <c r="C11">
        <v>25</v>
      </c>
      <c r="D11">
        <v>100</v>
      </c>
      <c r="E11">
        <v>100</v>
      </c>
      <c r="H11" s="42"/>
      <c r="I11" s="156"/>
      <c r="J11" s="10">
        <v>77</v>
      </c>
      <c r="K11" s="10">
        <f>C26</f>
        <v>15</v>
      </c>
      <c r="L11" s="10">
        <f>C25</f>
        <v>10</v>
      </c>
      <c r="M11" s="11">
        <f>0</f>
        <v>0</v>
      </c>
      <c r="N11" s="12">
        <f>C27</f>
        <v>25</v>
      </c>
      <c r="O11" s="41">
        <f t="shared" si="0"/>
        <v>0.6</v>
      </c>
      <c r="P11" s="119"/>
      <c r="Q11" s="119"/>
    </row>
    <row r="12" spans="1:22">
      <c r="H12" s="42"/>
      <c r="I12" s="155" t="s">
        <v>2</v>
      </c>
      <c r="J12" s="10">
        <v>63</v>
      </c>
      <c r="K12" s="10">
        <f>C34</f>
        <v>7</v>
      </c>
      <c r="L12" s="10">
        <f>C33</f>
        <v>18</v>
      </c>
      <c r="M12" s="11">
        <f>0</f>
        <v>0</v>
      </c>
      <c r="N12" s="12">
        <f>C35</f>
        <v>25</v>
      </c>
      <c r="O12" s="41">
        <f t="shared" si="0"/>
        <v>0.28000000000000003</v>
      </c>
      <c r="P12" s="117">
        <f>(O12+O13+O14+O15)/4</f>
        <v>0.61</v>
      </c>
      <c r="Q12" s="117" t="s">
        <v>76</v>
      </c>
    </row>
    <row r="13" spans="1:22">
      <c r="H13" s="42"/>
      <c r="I13" s="157"/>
      <c r="J13" s="10">
        <v>64</v>
      </c>
      <c r="K13" s="10">
        <f>C42</f>
        <v>7</v>
      </c>
      <c r="L13" s="10">
        <f>C41</f>
        <v>18</v>
      </c>
      <c r="M13" s="11">
        <f>0</f>
        <v>0</v>
      </c>
      <c r="N13" s="12">
        <f>C43</f>
        <v>25</v>
      </c>
      <c r="O13" s="41">
        <f t="shared" si="0"/>
        <v>0.28000000000000003</v>
      </c>
      <c r="P13" s="118"/>
      <c r="Q13" s="118"/>
      <c r="T13" s="8"/>
    </row>
    <row r="14" spans="1:22" ht="15.75">
      <c r="A14" s="134" t="s">
        <v>17</v>
      </c>
      <c r="B14" s="134"/>
      <c r="C14" s="134"/>
      <c r="D14" s="134"/>
      <c r="E14" s="134"/>
      <c r="F14" s="134"/>
      <c r="G14" s="134"/>
      <c r="H14" s="163"/>
      <c r="I14" s="157"/>
      <c r="J14" s="10">
        <v>911</v>
      </c>
      <c r="K14" s="10">
        <f>C50</f>
        <v>24</v>
      </c>
      <c r="L14" s="10">
        <f>C49</f>
        <v>1</v>
      </c>
      <c r="M14" s="11">
        <f>C51</f>
        <v>0</v>
      </c>
      <c r="N14" s="12">
        <f>C52</f>
        <v>25</v>
      </c>
      <c r="O14" s="41">
        <f t="shared" si="0"/>
        <v>0.96</v>
      </c>
      <c r="P14" s="118"/>
      <c r="Q14" s="118"/>
      <c r="T14" s="9" t="s">
        <v>38</v>
      </c>
    </row>
    <row r="15" spans="1:22" ht="30" customHeight="1">
      <c r="A15" s="134"/>
      <c r="B15" s="134"/>
      <c r="C15" s="134"/>
      <c r="D15" s="134"/>
      <c r="E15" s="134"/>
      <c r="F15" s="134"/>
      <c r="G15" s="134"/>
      <c r="H15" s="163"/>
      <c r="I15" s="156"/>
      <c r="J15" s="10">
        <v>93</v>
      </c>
      <c r="K15" s="10">
        <f>C59</f>
        <v>23</v>
      </c>
      <c r="L15" s="10">
        <f>C58</f>
        <v>2</v>
      </c>
      <c r="M15" s="11">
        <f>C60</f>
        <v>0</v>
      </c>
      <c r="N15" s="12">
        <f>C61</f>
        <v>25</v>
      </c>
      <c r="O15" s="41">
        <f t="shared" si="0"/>
        <v>0.92</v>
      </c>
      <c r="P15" s="119"/>
      <c r="Q15" s="119"/>
    </row>
    <row r="16" spans="1:22">
      <c r="C16" t="s">
        <v>9</v>
      </c>
      <c r="D16" t="s">
        <v>10</v>
      </c>
      <c r="E16" t="s">
        <v>11</v>
      </c>
      <c r="F16" t="s">
        <v>12</v>
      </c>
      <c r="H16" s="39"/>
      <c r="I16" s="4" t="s">
        <v>3</v>
      </c>
      <c r="J16" s="10">
        <v>1072</v>
      </c>
      <c r="K16" s="10">
        <f>C84</f>
        <v>1</v>
      </c>
      <c r="L16" s="10">
        <f>C83</f>
        <v>23</v>
      </c>
      <c r="M16" s="11">
        <f>C85</f>
        <v>1</v>
      </c>
      <c r="N16" s="12">
        <f>C86</f>
        <v>25</v>
      </c>
      <c r="O16" s="14">
        <f t="shared" si="0"/>
        <v>0.04</v>
      </c>
      <c r="P16" s="10">
        <f>O16</f>
        <v>0.04</v>
      </c>
      <c r="Q16" s="11" t="s">
        <v>75</v>
      </c>
    </row>
    <row r="17" spans="1:22">
      <c r="A17" t="s">
        <v>13</v>
      </c>
      <c r="B17" t="s">
        <v>14</v>
      </c>
      <c r="C17">
        <v>10</v>
      </c>
      <c r="D17">
        <v>40</v>
      </c>
      <c r="E17">
        <v>40</v>
      </c>
      <c r="F17">
        <v>40</v>
      </c>
      <c r="H17" s="42"/>
      <c r="I17" s="155" t="s">
        <v>4</v>
      </c>
      <c r="J17" s="10">
        <v>102</v>
      </c>
      <c r="K17" s="10">
        <f>C68</f>
        <v>22</v>
      </c>
      <c r="L17" s="10">
        <f>C67</f>
        <v>3</v>
      </c>
      <c r="M17" s="11">
        <f>0</f>
        <v>0</v>
      </c>
      <c r="N17" s="12">
        <f>C69</f>
        <v>25</v>
      </c>
      <c r="O17" s="41">
        <f t="shared" si="0"/>
        <v>0.88</v>
      </c>
      <c r="P17" s="117">
        <f>(O17+O18)/2</f>
        <v>0.91999999999999993</v>
      </c>
      <c r="Q17" s="117" t="s">
        <v>78</v>
      </c>
      <c r="T17" s="131" t="s">
        <v>380</v>
      </c>
      <c r="U17" s="131"/>
      <c r="V17" s="131"/>
    </row>
    <row r="18" spans="1:22">
      <c r="B18" t="s">
        <v>15</v>
      </c>
      <c r="C18">
        <v>15</v>
      </c>
      <c r="D18">
        <v>60</v>
      </c>
      <c r="E18">
        <v>60</v>
      </c>
      <c r="F18">
        <v>100</v>
      </c>
      <c r="H18" s="42"/>
      <c r="I18" s="156"/>
      <c r="J18" s="10">
        <v>103</v>
      </c>
      <c r="K18" s="10">
        <f>C76</f>
        <v>24</v>
      </c>
      <c r="L18" s="10">
        <f>C75</f>
        <v>1</v>
      </c>
      <c r="M18" s="11">
        <f>0</f>
        <v>0</v>
      </c>
      <c r="N18" s="12">
        <f>C77</f>
        <v>25</v>
      </c>
      <c r="O18" s="41">
        <f t="shared" si="0"/>
        <v>0.96</v>
      </c>
      <c r="P18" s="119"/>
      <c r="Q18" s="119"/>
      <c r="T18" s="131"/>
      <c r="U18" s="131"/>
      <c r="V18" s="131"/>
    </row>
    <row r="19" spans="1:22">
      <c r="B19" t="s">
        <v>16</v>
      </c>
      <c r="C19">
        <v>25</v>
      </c>
      <c r="D19">
        <v>100</v>
      </c>
      <c r="E19">
        <v>100</v>
      </c>
      <c r="H19" s="42"/>
      <c r="I19" s="155" t="s">
        <v>5</v>
      </c>
      <c r="J19" s="10">
        <v>59</v>
      </c>
      <c r="K19" s="10">
        <f>C93</f>
        <v>15</v>
      </c>
      <c r="L19" s="10">
        <f>C92</f>
        <v>10</v>
      </c>
      <c r="M19" s="11">
        <f>0</f>
        <v>0</v>
      </c>
      <c r="N19" s="12">
        <f>C94</f>
        <v>25</v>
      </c>
      <c r="O19" s="41">
        <f t="shared" si="0"/>
        <v>0.6</v>
      </c>
      <c r="P19" s="117">
        <f>(O19+O20)/2</f>
        <v>0.67999999999999994</v>
      </c>
      <c r="Q19" s="117" t="s">
        <v>76</v>
      </c>
    </row>
    <row r="20" spans="1:22">
      <c r="H20" s="42"/>
      <c r="I20" s="156"/>
      <c r="J20" s="10">
        <v>510</v>
      </c>
      <c r="K20" s="10">
        <f>C101</f>
        <v>19</v>
      </c>
      <c r="L20" s="10">
        <f>C100</f>
        <v>6</v>
      </c>
      <c r="M20" s="11">
        <f>0</f>
        <v>0</v>
      </c>
      <c r="N20" s="12">
        <f>C102</f>
        <v>25</v>
      </c>
      <c r="O20" s="41">
        <f t="shared" si="0"/>
        <v>0.76</v>
      </c>
      <c r="P20" s="119"/>
      <c r="Q20" s="119"/>
      <c r="T20" t="s">
        <v>788</v>
      </c>
    </row>
    <row r="21" spans="1:22">
      <c r="H21" s="42"/>
      <c r="I21" s="155" t="s">
        <v>6</v>
      </c>
      <c r="J21" s="10">
        <v>56</v>
      </c>
      <c r="K21" s="10">
        <f>C109</f>
        <v>23</v>
      </c>
      <c r="L21" s="10">
        <f>C108</f>
        <v>2</v>
      </c>
      <c r="M21" s="11">
        <f>0</f>
        <v>0</v>
      </c>
      <c r="N21" s="12">
        <f>C110</f>
        <v>25</v>
      </c>
      <c r="O21" s="41">
        <f t="shared" si="0"/>
        <v>0.92</v>
      </c>
      <c r="P21" s="117">
        <f>(O21+O22)/2</f>
        <v>0.94</v>
      </c>
      <c r="Q21" s="117" t="s">
        <v>78</v>
      </c>
      <c r="T21" t="s">
        <v>787</v>
      </c>
    </row>
    <row r="22" spans="1:22">
      <c r="A22" s="134" t="s">
        <v>18</v>
      </c>
      <c r="B22" s="134"/>
      <c r="C22" s="134"/>
      <c r="D22" s="134"/>
      <c r="E22" s="134"/>
      <c r="F22" s="134"/>
      <c r="G22" s="134"/>
      <c r="H22" s="163"/>
      <c r="I22" s="156"/>
      <c r="J22" s="10">
        <v>57</v>
      </c>
      <c r="K22" s="10">
        <f>C117</f>
        <v>24</v>
      </c>
      <c r="L22" s="10">
        <f>C116</f>
        <v>1</v>
      </c>
      <c r="M22" s="11">
        <f>0</f>
        <v>0</v>
      </c>
      <c r="N22" s="12">
        <f>C118</f>
        <v>25</v>
      </c>
      <c r="O22" s="41">
        <f t="shared" si="0"/>
        <v>0.96</v>
      </c>
      <c r="P22" s="119"/>
      <c r="Q22" s="119"/>
      <c r="T22" t="s">
        <v>786</v>
      </c>
    </row>
    <row r="23" spans="1:22" ht="30">
      <c r="A23" s="134"/>
      <c r="B23" s="134"/>
      <c r="C23" s="134"/>
      <c r="D23" s="134"/>
      <c r="E23" s="134"/>
      <c r="F23" s="134"/>
      <c r="G23" s="134"/>
      <c r="H23" s="163"/>
      <c r="I23" s="4" t="s">
        <v>7</v>
      </c>
      <c r="J23" s="10">
        <v>86</v>
      </c>
      <c r="K23" s="10">
        <f>C125</f>
        <v>20</v>
      </c>
      <c r="L23" s="10">
        <f>C124</f>
        <v>2</v>
      </c>
      <c r="M23" s="11">
        <f>C126</f>
        <v>3</v>
      </c>
      <c r="N23" s="12">
        <f>C127</f>
        <v>25</v>
      </c>
      <c r="O23" s="14">
        <f t="shared" si="0"/>
        <v>0.8</v>
      </c>
      <c r="P23" s="10">
        <f>O23</f>
        <v>0.8</v>
      </c>
      <c r="Q23" s="11" t="s">
        <v>77</v>
      </c>
      <c r="T23" t="s">
        <v>785</v>
      </c>
    </row>
    <row r="24" spans="1:22">
      <c r="C24" t="s">
        <v>9</v>
      </c>
      <c r="D24" t="s">
        <v>10</v>
      </c>
      <c r="E24" t="s">
        <v>11</v>
      </c>
      <c r="F24" t="s">
        <v>12</v>
      </c>
      <c r="T24" t="s">
        <v>784</v>
      </c>
    </row>
    <row r="25" spans="1:22">
      <c r="A25" t="s">
        <v>13</v>
      </c>
      <c r="B25" t="s">
        <v>14</v>
      </c>
      <c r="C25">
        <v>10</v>
      </c>
      <c r="D25">
        <v>40</v>
      </c>
      <c r="E25">
        <v>40</v>
      </c>
      <c r="F25">
        <v>40</v>
      </c>
      <c r="I25" s="136" t="s">
        <v>122</v>
      </c>
      <c r="J25" s="136"/>
      <c r="K25" s="136"/>
      <c r="T25" t="s">
        <v>783</v>
      </c>
    </row>
    <row r="26" spans="1:22">
      <c r="B26" t="s">
        <v>15</v>
      </c>
      <c r="C26">
        <v>15</v>
      </c>
      <c r="D26">
        <v>60</v>
      </c>
      <c r="E26">
        <v>60</v>
      </c>
      <c r="F26">
        <v>100</v>
      </c>
      <c r="I26" s="136"/>
      <c r="J26" s="136"/>
      <c r="K26" s="136"/>
      <c r="T26" t="s">
        <v>782</v>
      </c>
    </row>
    <row r="27" spans="1:22">
      <c r="B27" t="s">
        <v>16</v>
      </c>
      <c r="C27">
        <v>25</v>
      </c>
      <c r="D27">
        <v>100</v>
      </c>
      <c r="E27">
        <v>100</v>
      </c>
      <c r="J27" t="s">
        <v>9</v>
      </c>
      <c r="K27" t="s">
        <v>10</v>
      </c>
      <c r="T27" t="s">
        <v>781</v>
      </c>
    </row>
    <row r="28" spans="1:22">
      <c r="I28" t="s">
        <v>126</v>
      </c>
      <c r="J28">
        <v>16</v>
      </c>
      <c r="K28">
        <v>64</v>
      </c>
      <c r="T28" t="s">
        <v>780</v>
      </c>
    </row>
    <row r="29" spans="1:22">
      <c r="I29" t="s">
        <v>128</v>
      </c>
      <c r="J29">
        <v>9</v>
      </c>
      <c r="K29">
        <v>36</v>
      </c>
      <c r="T29" t="s">
        <v>779</v>
      </c>
    </row>
    <row r="30" spans="1:22">
      <c r="A30" s="134" t="s">
        <v>19</v>
      </c>
      <c r="B30" s="134"/>
      <c r="C30" s="134"/>
      <c r="D30" s="134"/>
      <c r="E30" s="134"/>
      <c r="F30" s="134"/>
      <c r="G30" s="134"/>
      <c r="H30" s="134"/>
      <c r="I30" t="s">
        <v>16</v>
      </c>
      <c r="J30">
        <v>25</v>
      </c>
      <c r="K30">
        <v>100</v>
      </c>
      <c r="T30" t="s">
        <v>778</v>
      </c>
    </row>
    <row r="31" spans="1:22" ht="30" customHeight="1">
      <c r="A31" s="134"/>
      <c r="B31" s="134"/>
      <c r="C31" s="134"/>
      <c r="D31" s="134"/>
      <c r="E31" s="134"/>
      <c r="F31" s="134"/>
      <c r="G31" s="134"/>
      <c r="H31" s="134"/>
      <c r="T31" t="s">
        <v>777</v>
      </c>
    </row>
    <row r="32" spans="1:22">
      <c r="C32" t="s">
        <v>9</v>
      </c>
      <c r="D32" t="s">
        <v>10</v>
      </c>
      <c r="E32" t="s">
        <v>11</v>
      </c>
      <c r="F32" t="s">
        <v>12</v>
      </c>
      <c r="T32" t="s">
        <v>776</v>
      </c>
    </row>
    <row r="33" spans="1:22">
      <c r="A33" t="s">
        <v>13</v>
      </c>
      <c r="B33" t="s">
        <v>14</v>
      </c>
      <c r="C33">
        <v>18</v>
      </c>
      <c r="D33">
        <v>72</v>
      </c>
      <c r="E33">
        <v>72</v>
      </c>
      <c r="F33">
        <v>72</v>
      </c>
      <c r="I33" s="136" t="s">
        <v>130</v>
      </c>
      <c r="J33" s="136"/>
      <c r="K33" s="136"/>
      <c r="T33" t="s">
        <v>775</v>
      </c>
    </row>
    <row r="34" spans="1:22">
      <c r="B34" t="s">
        <v>15</v>
      </c>
      <c r="C34">
        <v>7</v>
      </c>
      <c r="D34">
        <v>28</v>
      </c>
      <c r="E34">
        <v>28</v>
      </c>
      <c r="F34">
        <v>100</v>
      </c>
      <c r="I34" s="136"/>
      <c r="J34" s="136"/>
      <c r="K34" s="136"/>
      <c r="T34" t="s">
        <v>774</v>
      </c>
    </row>
    <row r="35" spans="1:22">
      <c r="B35" t="s">
        <v>16</v>
      </c>
      <c r="C35">
        <v>25</v>
      </c>
      <c r="D35">
        <v>100</v>
      </c>
      <c r="E35">
        <v>100</v>
      </c>
      <c r="J35" t="s">
        <v>9</v>
      </c>
      <c r="K35" t="s">
        <v>10</v>
      </c>
      <c r="T35" t="s">
        <v>773</v>
      </c>
    </row>
    <row r="36" spans="1:22">
      <c r="I36" t="s">
        <v>132</v>
      </c>
      <c r="J36">
        <v>20</v>
      </c>
      <c r="K36">
        <v>80</v>
      </c>
      <c r="T36" t="s">
        <v>772</v>
      </c>
    </row>
    <row r="37" spans="1:22">
      <c r="I37" t="s">
        <v>133</v>
      </c>
      <c r="J37">
        <v>5</v>
      </c>
      <c r="K37">
        <v>20</v>
      </c>
      <c r="T37" t="s">
        <v>771</v>
      </c>
    </row>
    <row r="38" spans="1:22">
      <c r="A38" s="134" t="s">
        <v>20</v>
      </c>
      <c r="B38" s="134"/>
      <c r="C38" s="134"/>
      <c r="D38" s="134"/>
      <c r="E38" s="134"/>
      <c r="F38" s="134"/>
      <c r="G38" s="134"/>
      <c r="H38" s="134"/>
      <c r="I38" t="s">
        <v>16</v>
      </c>
      <c r="J38">
        <v>25</v>
      </c>
      <c r="K38">
        <v>100</v>
      </c>
      <c r="T38" t="s">
        <v>770</v>
      </c>
    </row>
    <row r="39" spans="1:22" ht="30" customHeight="1">
      <c r="A39" s="134"/>
      <c r="B39" s="134"/>
      <c r="C39" s="134"/>
      <c r="D39" s="134"/>
      <c r="E39" s="134"/>
      <c r="F39" s="134"/>
      <c r="G39" s="134"/>
      <c r="H39" s="134"/>
      <c r="T39" t="s">
        <v>769</v>
      </c>
    </row>
    <row r="40" spans="1:22">
      <c r="C40" t="s">
        <v>9</v>
      </c>
      <c r="D40" t="s">
        <v>10</v>
      </c>
      <c r="E40" t="s">
        <v>11</v>
      </c>
      <c r="F40" t="s">
        <v>12</v>
      </c>
      <c r="T40" t="s">
        <v>768</v>
      </c>
    </row>
    <row r="41" spans="1:22">
      <c r="A41" t="s">
        <v>13</v>
      </c>
      <c r="B41" t="s">
        <v>14</v>
      </c>
      <c r="C41">
        <v>18</v>
      </c>
      <c r="D41">
        <v>72</v>
      </c>
      <c r="E41">
        <v>72</v>
      </c>
      <c r="F41">
        <v>72</v>
      </c>
      <c r="I41" s="136" t="s">
        <v>124</v>
      </c>
      <c r="J41" s="136"/>
      <c r="K41" s="136"/>
      <c r="T41" t="s">
        <v>767</v>
      </c>
    </row>
    <row r="42" spans="1:22">
      <c r="B42" t="s">
        <v>15</v>
      </c>
      <c r="C42">
        <v>7</v>
      </c>
      <c r="D42">
        <v>28</v>
      </c>
      <c r="E42">
        <v>28</v>
      </c>
      <c r="F42">
        <v>100</v>
      </c>
      <c r="I42" s="136"/>
      <c r="J42" s="136"/>
      <c r="K42" s="136"/>
      <c r="T42" t="s">
        <v>766</v>
      </c>
    </row>
    <row r="43" spans="1:22">
      <c r="B43" t="s">
        <v>16</v>
      </c>
      <c r="C43">
        <v>25</v>
      </c>
      <c r="D43">
        <v>100</v>
      </c>
      <c r="E43">
        <v>100</v>
      </c>
      <c r="J43" t="s">
        <v>9</v>
      </c>
      <c r="K43" t="s">
        <v>10</v>
      </c>
      <c r="T43" t="s">
        <v>765</v>
      </c>
    </row>
    <row r="44" spans="1:22">
      <c r="I44" t="s">
        <v>74</v>
      </c>
      <c r="J44">
        <v>1</v>
      </c>
      <c r="K44">
        <v>4</v>
      </c>
      <c r="T44" t="s">
        <v>764</v>
      </c>
    </row>
    <row r="45" spans="1:22">
      <c r="I45" t="s">
        <v>73</v>
      </c>
      <c r="J45">
        <v>24</v>
      </c>
      <c r="K45">
        <v>96</v>
      </c>
      <c r="T45" t="s">
        <v>16</v>
      </c>
      <c r="U45">
        <v>25</v>
      </c>
      <c r="V45">
        <v>100</v>
      </c>
    </row>
    <row r="46" spans="1:22">
      <c r="A46" s="134" t="s">
        <v>21</v>
      </c>
      <c r="B46" s="134"/>
      <c r="C46" s="134"/>
      <c r="D46" s="134"/>
      <c r="E46" s="134"/>
      <c r="F46" s="134"/>
      <c r="G46" s="134"/>
      <c r="H46" s="134"/>
      <c r="I46" t="s">
        <v>16</v>
      </c>
      <c r="J46">
        <v>25</v>
      </c>
      <c r="K46">
        <v>100</v>
      </c>
    </row>
    <row r="47" spans="1:22">
      <c r="A47" s="134"/>
      <c r="B47" s="134"/>
      <c r="C47" s="134"/>
      <c r="D47" s="134"/>
      <c r="E47" s="134"/>
      <c r="F47" s="134"/>
      <c r="G47" s="134"/>
      <c r="H47" s="134"/>
    </row>
    <row r="48" spans="1:22">
      <c r="C48" t="s">
        <v>9</v>
      </c>
      <c r="D48" t="s">
        <v>10</v>
      </c>
      <c r="E48" t="s">
        <v>11</v>
      </c>
      <c r="F48" t="s">
        <v>12</v>
      </c>
    </row>
    <row r="49" spans="1:22">
      <c r="A49" t="s">
        <v>13</v>
      </c>
      <c r="B49" t="s">
        <v>14</v>
      </c>
      <c r="C49">
        <v>1</v>
      </c>
      <c r="D49">
        <v>4</v>
      </c>
      <c r="E49">
        <v>4</v>
      </c>
      <c r="F49">
        <v>4</v>
      </c>
      <c r="I49" s="138" t="s">
        <v>125</v>
      </c>
      <c r="J49" s="139"/>
      <c r="K49" s="140"/>
      <c r="T49" t="s">
        <v>763</v>
      </c>
    </row>
    <row r="50" spans="1:22">
      <c r="B50" t="s">
        <v>15</v>
      </c>
      <c r="C50">
        <v>24</v>
      </c>
      <c r="D50">
        <v>96</v>
      </c>
      <c r="E50">
        <v>96</v>
      </c>
      <c r="F50">
        <v>100</v>
      </c>
      <c r="I50" s="141"/>
      <c r="J50" s="142"/>
      <c r="K50" s="143"/>
      <c r="U50" t="s">
        <v>9</v>
      </c>
      <c r="V50" t="s">
        <v>10</v>
      </c>
    </row>
    <row r="51" spans="1:22">
      <c r="B51" t="s">
        <v>33</v>
      </c>
      <c r="C51">
        <v>0</v>
      </c>
      <c r="J51" t="s">
        <v>9</v>
      </c>
      <c r="K51" t="s">
        <v>10</v>
      </c>
      <c r="T51" t="s">
        <v>762</v>
      </c>
      <c r="U51">
        <v>1</v>
      </c>
      <c r="V51">
        <v>4</v>
      </c>
    </row>
    <row r="52" spans="1:22">
      <c r="B52" t="s">
        <v>16</v>
      </c>
      <c r="C52">
        <v>25</v>
      </c>
      <c r="D52">
        <v>100</v>
      </c>
      <c r="E52">
        <v>100</v>
      </c>
      <c r="I52" t="s">
        <v>15</v>
      </c>
      <c r="J52">
        <v>25</v>
      </c>
      <c r="K52">
        <v>100</v>
      </c>
      <c r="T52" t="s">
        <v>761</v>
      </c>
      <c r="U52">
        <v>2</v>
      </c>
      <c r="V52">
        <v>8</v>
      </c>
    </row>
    <row r="53" spans="1:22">
      <c r="T53" t="s">
        <v>50</v>
      </c>
      <c r="U53">
        <v>8</v>
      </c>
      <c r="V53">
        <v>32</v>
      </c>
    </row>
    <row r="54" spans="1:22">
      <c r="T54" t="s">
        <v>760</v>
      </c>
      <c r="U54">
        <v>2</v>
      </c>
      <c r="V54">
        <v>8</v>
      </c>
    </row>
    <row r="55" spans="1:22">
      <c r="A55" s="134" t="s">
        <v>22</v>
      </c>
      <c r="B55" s="134"/>
      <c r="C55" s="134"/>
      <c r="D55" s="134"/>
      <c r="E55" s="134"/>
      <c r="F55" s="134"/>
      <c r="G55" s="134"/>
      <c r="H55" s="163"/>
      <c r="I55" s="136" t="s">
        <v>131</v>
      </c>
      <c r="J55" s="136"/>
      <c r="K55" s="136"/>
      <c r="T55" t="s">
        <v>759</v>
      </c>
      <c r="U55">
        <v>3</v>
      </c>
      <c r="V55">
        <v>12</v>
      </c>
    </row>
    <row r="56" spans="1:22" ht="18" customHeight="1">
      <c r="A56" s="134"/>
      <c r="B56" s="134"/>
      <c r="C56" s="134"/>
      <c r="D56" s="134"/>
      <c r="E56" s="134"/>
      <c r="F56" s="134"/>
      <c r="G56" s="134"/>
      <c r="H56" s="163"/>
      <c r="I56" s="136"/>
      <c r="J56" s="136"/>
      <c r="K56" s="136"/>
      <c r="T56" t="s">
        <v>758</v>
      </c>
      <c r="U56">
        <v>6</v>
      </c>
      <c r="V56">
        <v>24</v>
      </c>
    </row>
    <row r="57" spans="1:22">
      <c r="C57" t="s">
        <v>9</v>
      </c>
      <c r="D57" t="s">
        <v>10</v>
      </c>
      <c r="E57" t="s">
        <v>11</v>
      </c>
      <c r="F57" t="s">
        <v>12</v>
      </c>
      <c r="K57" t="s">
        <v>9</v>
      </c>
      <c r="T57" t="s">
        <v>757</v>
      </c>
      <c r="U57">
        <v>3</v>
      </c>
      <c r="V57">
        <v>12</v>
      </c>
    </row>
    <row r="58" spans="1:22">
      <c r="A58" t="s">
        <v>13</v>
      </c>
      <c r="B58" t="s">
        <v>14</v>
      </c>
      <c r="C58">
        <v>2</v>
      </c>
      <c r="D58">
        <v>8</v>
      </c>
      <c r="E58">
        <v>8</v>
      </c>
      <c r="F58">
        <v>8</v>
      </c>
      <c r="I58" t="s">
        <v>207</v>
      </c>
      <c r="K58">
        <v>23</v>
      </c>
      <c r="T58" t="s">
        <v>16</v>
      </c>
      <c r="U58">
        <v>25</v>
      </c>
      <c r="V58">
        <v>100</v>
      </c>
    </row>
    <row r="59" spans="1:22">
      <c r="B59" t="s">
        <v>15</v>
      </c>
      <c r="C59">
        <v>23</v>
      </c>
      <c r="D59">
        <v>92</v>
      </c>
      <c r="E59">
        <v>92</v>
      </c>
      <c r="F59">
        <v>100</v>
      </c>
      <c r="I59" t="s">
        <v>208</v>
      </c>
      <c r="K59">
        <v>12</v>
      </c>
    </row>
    <row r="60" spans="1:22">
      <c r="B60" t="s">
        <v>33</v>
      </c>
      <c r="C60">
        <v>0</v>
      </c>
      <c r="I60" t="s">
        <v>209</v>
      </c>
      <c r="K60">
        <v>2</v>
      </c>
    </row>
    <row r="61" spans="1:22">
      <c r="B61" t="s">
        <v>16</v>
      </c>
      <c r="C61">
        <v>25</v>
      </c>
      <c r="D61">
        <v>100</v>
      </c>
      <c r="E61">
        <v>100</v>
      </c>
      <c r="I61" t="s">
        <v>316</v>
      </c>
      <c r="K61">
        <v>1</v>
      </c>
    </row>
    <row r="62" spans="1:22">
      <c r="I62" t="s">
        <v>213</v>
      </c>
      <c r="K62">
        <v>4</v>
      </c>
    </row>
    <row r="64" spans="1:22">
      <c r="A64" s="134" t="s">
        <v>25</v>
      </c>
      <c r="B64" s="134"/>
      <c r="C64" s="134"/>
      <c r="D64" s="134"/>
      <c r="E64" s="134"/>
      <c r="F64" s="134"/>
      <c r="G64" s="134"/>
      <c r="H64" s="134"/>
    </row>
    <row r="65" spans="1:8">
      <c r="A65" s="134"/>
      <c r="B65" s="134"/>
      <c r="C65" s="134"/>
      <c r="D65" s="134"/>
      <c r="E65" s="134"/>
      <c r="F65" s="134"/>
      <c r="G65" s="134"/>
      <c r="H65" s="134"/>
    </row>
    <row r="66" spans="1:8">
      <c r="C66" t="s">
        <v>9</v>
      </c>
      <c r="D66" t="s">
        <v>10</v>
      </c>
      <c r="E66" t="s">
        <v>11</v>
      </c>
      <c r="F66" t="s">
        <v>12</v>
      </c>
    </row>
    <row r="67" spans="1:8">
      <c r="A67" t="s">
        <v>13</v>
      </c>
      <c r="B67" t="s">
        <v>14</v>
      </c>
      <c r="C67">
        <v>3</v>
      </c>
      <c r="D67">
        <v>12</v>
      </c>
      <c r="E67">
        <v>12</v>
      </c>
      <c r="F67">
        <v>12</v>
      </c>
    </row>
    <row r="68" spans="1:8">
      <c r="B68" t="s">
        <v>15</v>
      </c>
      <c r="C68">
        <v>22</v>
      </c>
      <c r="D68">
        <v>88</v>
      </c>
      <c r="E68">
        <v>88</v>
      </c>
      <c r="F68">
        <v>100</v>
      </c>
    </row>
    <row r="69" spans="1:8">
      <c r="B69" t="s">
        <v>16</v>
      </c>
      <c r="C69">
        <v>25</v>
      </c>
      <c r="D69">
        <v>100</v>
      </c>
      <c r="E69">
        <v>100</v>
      </c>
    </row>
    <row r="72" spans="1:8">
      <c r="A72" s="134" t="s">
        <v>26</v>
      </c>
      <c r="B72" s="134"/>
      <c r="C72" s="134"/>
      <c r="D72" s="134"/>
      <c r="E72" s="134"/>
      <c r="F72" s="134"/>
      <c r="G72" s="134"/>
      <c r="H72" s="134"/>
    </row>
    <row r="73" spans="1:8">
      <c r="A73" s="134"/>
      <c r="B73" s="134"/>
      <c r="C73" s="134"/>
      <c r="D73" s="134"/>
      <c r="E73" s="134"/>
      <c r="F73" s="134"/>
      <c r="G73" s="134"/>
      <c r="H73" s="134"/>
    </row>
    <row r="74" spans="1:8">
      <c r="C74" t="s">
        <v>9</v>
      </c>
      <c r="D74" t="s">
        <v>10</v>
      </c>
      <c r="E74" t="s">
        <v>11</v>
      </c>
      <c r="F74" t="s">
        <v>12</v>
      </c>
    </row>
    <row r="75" spans="1:8">
      <c r="A75" t="s">
        <v>13</v>
      </c>
      <c r="B75" t="s">
        <v>14</v>
      </c>
      <c r="C75">
        <v>1</v>
      </c>
      <c r="D75">
        <v>4</v>
      </c>
      <c r="E75">
        <v>4</v>
      </c>
      <c r="F75">
        <v>4</v>
      </c>
    </row>
    <row r="76" spans="1:8">
      <c r="B76" t="s">
        <v>15</v>
      </c>
      <c r="C76">
        <v>24</v>
      </c>
      <c r="D76">
        <v>96</v>
      </c>
      <c r="E76">
        <v>96</v>
      </c>
      <c r="F76">
        <v>100</v>
      </c>
    </row>
    <row r="77" spans="1:8">
      <c r="B77" t="s">
        <v>16</v>
      </c>
      <c r="C77">
        <v>25</v>
      </c>
      <c r="D77">
        <v>100</v>
      </c>
      <c r="E77">
        <v>100</v>
      </c>
    </row>
    <row r="80" spans="1:8">
      <c r="A80" s="134" t="s">
        <v>23</v>
      </c>
      <c r="B80" s="134"/>
      <c r="C80" s="134"/>
      <c r="D80" s="134"/>
      <c r="E80" s="134"/>
      <c r="F80" s="134"/>
      <c r="G80" s="134"/>
      <c r="H80" s="134"/>
    </row>
    <row r="81" spans="1:8" ht="33" customHeight="1">
      <c r="A81" s="134"/>
      <c r="B81" s="134"/>
      <c r="C81" s="134"/>
      <c r="D81" s="134"/>
      <c r="E81" s="134"/>
      <c r="F81" s="134"/>
      <c r="G81" s="134"/>
      <c r="H81" s="134"/>
    </row>
    <row r="82" spans="1:8">
      <c r="C82" t="s">
        <v>9</v>
      </c>
      <c r="D82" t="s">
        <v>10</v>
      </c>
      <c r="E82" t="s">
        <v>11</v>
      </c>
      <c r="F82" t="s">
        <v>12</v>
      </c>
    </row>
    <row r="83" spans="1:8">
      <c r="A83" t="s">
        <v>13</v>
      </c>
      <c r="B83" t="s">
        <v>14</v>
      </c>
      <c r="C83">
        <v>23</v>
      </c>
      <c r="D83">
        <v>92</v>
      </c>
      <c r="E83">
        <v>92</v>
      </c>
      <c r="F83">
        <v>92</v>
      </c>
    </row>
    <row r="84" spans="1:8">
      <c r="B84" t="s">
        <v>15</v>
      </c>
      <c r="C84">
        <v>1</v>
      </c>
      <c r="D84">
        <v>4</v>
      </c>
      <c r="E84">
        <v>4</v>
      </c>
      <c r="F84">
        <v>96</v>
      </c>
    </row>
    <row r="85" spans="1:8">
      <c r="B85" t="s">
        <v>24</v>
      </c>
      <c r="C85">
        <v>1</v>
      </c>
      <c r="D85">
        <v>4</v>
      </c>
      <c r="E85">
        <v>4</v>
      </c>
      <c r="F85">
        <v>100</v>
      </c>
    </row>
    <row r="86" spans="1:8">
      <c r="B86" t="s">
        <v>16</v>
      </c>
      <c r="C86">
        <v>25</v>
      </c>
      <c r="D86">
        <v>100</v>
      </c>
      <c r="E86">
        <v>100</v>
      </c>
    </row>
    <row r="89" spans="1:8">
      <c r="A89" s="134" t="s">
        <v>27</v>
      </c>
      <c r="B89" s="134"/>
      <c r="C89" s="134"/>
      <c r="D89" s="134"/>
      <c r="E89" s="134"/>
      <c r="F89" s="134"/>
      <c r="G89" s="134"/>
      <c r="H89" s="134"/>
    </row>
    <row r="90" spans="1:8" ht="31.5" customHeight="1">
      <c r="A90" s="134"/>
      <c r="B90" s="134"/>
      <c r="C90" s="134"/>
      <c r="D90" s="134"/>
      <c r="E90" s="134"/>
      <c r="F90" s="134"/>
      <c r="G90" s="134"/>
      <c r="H90" s="134"/>
    </row>
    <row r="91" spans="1:8">
      <c r="C91" t="s">
        <v>9</v>
      </c>
      <c r="D91" t="s">
        <v>10</v>
      </c>
      <c r="E91" t="s">
        <v>11</v>
      </c>
      <c r="F91" t="s">
        <v>12</v>
      </c>
    </row>
    <row r="92" spans="1:8">
      <c r="A92" t="s">
        <v>13</v>
      </c>
      <c r="B92" t="s">
        <v>14</v>
      </c>
      <c r="C92">
        <v>10</v>
      </c>
      <c r="D92">
        <v>40</v>
      </c>
      <c r="E92">
        <v>40</v>
      </c>
      <c r="F92">
        <v>40</v>
      </c>
    </row>
    <row r="93" spans="1:8">
      <c r="B93" t="s">
        <v>15</v>
      </c>
      <c r="C93">
        <v>15</v>
      </c>
      <c r="D93">
        <v>60</v>
      </c>
      <c r="E93">
        <v>60</v>
      </c>
      <c r="F93">
        <v>100</v>
      </c>
    </row>
    <row r="94" spans="1:8">
      <c r="B94" t="s">
        <v>16</v>
      </c>
      <c r="C94">
        <v>25</v>
      </c>
      <c r="D94">
        <v>100</v>
      </c>
      <c r="E94">
        <v>100</v>
      </c>
    </row>
    <row r="97" spans="1:8">
      <c r="A97" s="134" t="s">
        <v>28</v>
      </c>
      <c r="B97" s="134"/>
      <c r="C97" s="134"/>
      <c r="D97" s="134"/>
      <c r="E97" s="134"/>
      <c r="F97" s="134"/>
      <c r="G97" s="134"/>
      <c r="H97" s="134"/>
    </row>
    <row r="98" spans="1:8" ht="30.75" customHeight="1">
      <c r="A98" s="134"/>
      <c r="B98" s="134"/>
      <c r="C98" s="134"/>
      <c r="D98" s="134"/>
      <c r="E98" s="134"/>
      <c r="F98" s="134"/>
      <c r="G98" s="134"/>
      <c r="H98" s="134"/>
    </row>
    <row r="99" spans="1:8">
      <c r="C99" t="s">
        <v>9</v>
      </c>
      <c r="D99" t="s">
        <v>10</v>
      </c>
      <c r="E99" t="s">
        <v>11</v>
      </c>
      <c r="F99" t="s">
        <v>12</v>
      </c>
    </row>
    <row r="100" spans="1:8">
      <c r="A100" t="s">
        <v>13</v>
      </c>
      <c r="B100" t="s">
        <v>14</v>
      </c>
      <c r="C100">
        <v>6</v>
      </c>
      <c r="D100">
        <v>24</v>
      </c>
      <c r="E100">
        <v>24</v>
      </c>
      <c r="F100">
        <v>24</v>
      </c>
    </row>
    <row r="101" spans="1:8">
      <c r="B101" t="s">
        <v>15</v>
      </c>
      <c r="C101">
        <v>19</v>
      </c>
      <c r="D101">
        <v>76</v>
      </c>
      <c r="E101">
        <v>76</v>
      </c>
      <c r="F101">
        <v>100</v>
      </c>
    </row>
    <row r="102" spans="1:8">
      <c r="B102" t="s">
        <v>16</v>
      </c>
      <c r="C102">
        <v>25</v>
      </c>
      <c r="D102">
        <v>100</v>
      </c>
      <c r="E102">
        <v>100</v>
      </c>
    </row>
    <row r="105" spans="1:8">
      <c r="A105" s="134" t="s">
        <v>29</v>
      </c>
      <c r="B105" s="134"/>
      <c r="C105" s="134"/>
      <c r="D105" s="134"/>
      <c r="E105" s="134"/>
      <c r="F105" s="134"/>
      <c r="G105" s="134"/>
      <c r="H105" s="134"/>
    </row>
    <row r="106" spans="1:8" ht="33" customHeight="1">
      <c r="A106" s="134"/>
      <c r="B106" s="134"/>
      <c r="C106" s="134"/>
      <c r="D106" s="134"/>
      <c r="E106" s="134"/>
      <c r="F106" s="134"/>
      <c r="G106" s="134"/>
      <c r="H106" s="134"/>
    </row>
    <row r="107" spans="1:8">
      <c r="C107" t="s">
        <v>9</v>
      </c>
      <c r="D107" t="s">
        <v>10</v>
      </c>
      <c r="E107" t="s">
        <v>11</v>
      </c>
      <c r="F107" t="s">
        <v>12</v>
      </c>
    </row>
    <row r="108" spans="1:8">
      <c r="A108" t="s">
        <v>13</v>
      </c>
      <c r="B108" t="s">
        <v>14</v>
      </c>
      <c r="C108">
        <v>2</v>
      </c>
      <c r="D108">
        <v>8</v>
      </c>
      <c r="E108">
        <v>8</v>
      </c>
      <c r="F108">
        <v>8</v>
      </c>
    </row>
    <row r="109" spans="1:8">
      <c r="B109" t="s">
        <v>15</v>
      </c>
      <c r="C109">
        <v>23</v>
      </c>
      <c r="D109">
        <v>92</v>
      </c>
      <c r="E109">
        <v>92</v>
      </c>
      <c r="F109">
        <v>100</v>
      </c>
    </row>
    <row r="110" spans="1:8">
      <c r="B110" t="s">
        <v>16</v>
      </c>
      <c r="C110">
        <v>25</v>
      </c>
      <c r="D110">
        <v>100</v>
      </c>
      <c r="E110">
        <v>100</v>
      </c>
    </row>
    <row r="113" spans="1:8">
      <c r="A113" s="134" t="s">
        <v>30</v>
      </c>
      <c r="B113" s="134"/>
      <c r="C113" s="134"/>
      <c r="D113" s="134"/>
      <c r="E113" s="134"/>
      <c r="F113" s="134"/>
      <c r="G113" s="134"/>
      <c r="H113" s="134"/>
    </row>
    <row r="114" spans="1:8" ht="28.5" customHeight="1">
      <c r="A114" s="134"/>
      <c r="B114" s="134"/>
      <c r="C114" s="134"/>
      <c r="D114" s="134"/>
      <c r="E114" s="134"/>
      <c r="F114" s="134"/>
      <c r="G114" s="134"/>
      <c r="H114" s="134"/>
    </row>
    <row r="115" spans="1:8">
      <c r="C115" t="s">
        <v>9</v>
      </c>
      <c r="D115" t="s">
        <v>10</v>
      </c>
      <c r="E115" t="s">
        <v>11</v>
      </c>
      <c r="F115" t="s">
        <v>12</v>
      </c>
    </row>
    <row r="116" spans="1:8">
      <c r="A116" t="s">
        <v>13</v>
      </c>
      <c r="B116" t="s">
        <v>14</v>
      </c>
      <c r="C116">
        <v>1</v>
      </c>
      <c r="D116">
        <v>4</v>
      </c>
      <c r="E116">
        <v>4</v>
      </c>
      <c r="F116">
        <v>4</v>
      </c>
    </row>
    <row r="117" spans="1:8">
      <c r="B117" t="s">
        <v>15</v>
      </c>
      <c r="C117">
        <v>24</v>
      </c>
      <c r="D117">
        <v>96</v>
      </c>
      <c r="E117">
        <v>96</v>
      </c>
      <c r="F117">
        <v>100</v>
      </c>
    </row>
    <row r="118" spans="1:8">
      <c r="B118" t="s">
        <v>16</v>
      </c>
      <c r="C118">
        <v>25</v>
      </c>
      <c r="D118">
        <v>100</v>
      </c>
      <c r="E118">
        <v>100</v>
      </c>
    </row>
    <row r="121" spans="1:8">
      <c r="A121" s="134" t="s">
        <v>31</v>
      </c>
      <c r="B121" s="134"/>
      <c r="C121" s="134"/>
      <c r="D121" s="134"/>
      <c r="E121" s="134"/>
      <c r="F121" s="134"/>
      <c r="G121" s="134"/>
      <c r="H121" s="134"/>
    </row>
    <row r="122" spans="1:8" ht="30" customHeight="1">
      <c r="A122" s="134"/>
      <c r="B122" s="134"/>
      <c r="C122" s="134"/>
      <c r="D122" s="134"/>
      <c r="E122" s="134"/>
      <c r="F122" s="134"/>
      <c r="G122" s="134"/>
      <c r="H122" s="134"/>
    </row>
    <row r="123" spans="1:8">
      <c r="C123" t="s">
        <v>9</v>
      </c>
      <c r="D123" t="s">
        <v>10</v>
      </c>
      <c r="E123" t="s">
        <v>11</v>
      </c>
      <c r="F123" t="s">
        <v>12</v>
      </c>
    </row>
    <row r="124" spans="1:8">
      <c r="A124" t="s">
        <v>13</v>
      </c>
      <c r="B124" t="s">
        <v>14</v>
      </c>
      <c r="C124">
        <v>2</v>
      </c>
      <c r="D124">
        <v>8</v>
      </c>
      <c r="E124">
        <v>8</v>
      </c>
      <c r="F124">
        <v>8</v>
      </c>
    </row>
    <row r="125" spans="1:8">
      <c r="B125" t="s">
        <v>15</v>
      </c>
      <c r="C125">
        <v>20</v>
      </c>
      <c r="D125">
        <v>80</v>
      </c>
      <c r="E125">
        <v>80</v>
      </c>
      <c r="F125">
        <v>88</v>
      </c>
    </row>
    <row r="126" spans="1:8">
      <c r="B126" t="s">
        <v>24</v>
      </c>
      <c r="C126">
        <v>3</v>
      </c>
      <c r="D126">
        <v>12</v>
      </c>
      <c r="E126">
        <v>12</v>
      </c>
      <c r="F126">
        <v>100</v>
      </c>
    </row>
    <row r="127" spans="1:8">
      <c r="B127" t="s">
        <v>16</v>
      </c>
      <c r="C127">
        <v>25</v>
      </c>
      <c r="D127">
        <v>100</v>
      </c>
      <c r="E127">
        <v>100</v>
      </c>
    </row>
  </sheetData>
  <mergeCells count="38">
    <mergeCell ref="A105:H106"/>
    <mergeCell ref="A113:H114"/>
    <mergeCell ref="A121:H122"/>
    <mergeCell ref="A64:H65"/>
    <mergeCell ref="A72:H73"/>
    <mergeCell ref="A80:H81"/>
    <mergeCell ref="A89:H90"/>
    <mergeCell ref="A97:H98"/>
    <mergeCell ref="I55:K56"/>
    <mergeCell ref="F1:N1"/>
    <mergeCell ref="A4:G5"/>
    <mergeCell ref="A6:G7"/>
    <mergeCell ref="A14:H15"/>
    <mergeCell ref="A22:H23"/>
    <mergeCell ref="A30:H31"/>
    <mergeCell ref="A38:H39"/>
    <mergeCell ref="A46:H47"/>
    <mergeCell ref="A55:H56"/>
    <mergeCell ref="I9:I11"/>
    <mergeCell ref="I12:I15"/>
    <mergeCell ref="T17:V18"/>
    <mergeCell ref="I25:K26"/>
    <mergeCell ref="I33:K34"/>
    <mergeCell ref="I41:K42"/>
    <mergeCell ref="I49:K50"/>
    <mergeCell ref="I17:I18"/>
    <mergeCell ref="I19:I20"/>
    <mergeCell ref="I21:I22"/>
    <mergeCell ref="Q9:Q11"/>
    <mergeCell ref="Q12:Q15"/>
    <mergeCell ref="Q17:Q18"/>
    <mergeCell ref="Q19:Q20"/>
    <mergeCell ref="Q21:Q22"/>
    <mergeCell ref="P9:P11"/>
    <mergeCell ref="P12:P15"/>
    <mergeCell ref="P17:P18"/>
    <mergeCell ref="P19:P20"/>
    <mergeCell ref="P21:P22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O7" sqref="O7"/>
    </sheetView>
  </sheetViews>
  <sheetFormatPr defaultRowHeight="15"/>
  <cols>
    <col min="1" max="1" width="30.42578125" style="57" customWidth="1"/>
    <col min="2" max="2" width="24.85546875" style="52" customWidth="1"/>
    <col min="3" max="3" width="17.42578125" style="52" customWidth="1"/>
    <col min="4" max="4" width="20.7109375" style="52" customWidth="1"/>
    <col min="5" max="6" width="9.140625" style="52"/>
    <col min="17" max="17" width="20.5703125" customWidth="1"/>
    <col min="20" max="20" width="18.140625" customWidth="1"/>
    <col min="21" max="21" width="14" customWidth="1"/>
    <col min="22" max="22" width="19.140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E1"/>
      <c r="F1" s="125" t="s">
        <v>861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97" t="s">
        <v>51</v>
      </c>
      <c r="B2" s="86">
        <v>63</v>
      </c>
      <c r="C2" s="23">
        <v>67</v>
      </c>
      <c r="D2" s="24">
        <v>94.02985074626865</v>
      </c>
      <c r="E2"/>
      <c r="F2"/>
      <c r="M2" s="63"/>
    </row>
    <row r="3" spans="1:22">
      <c r="A3" s="93"/>
      <c r="B3"/>
      <c r="C3"/>
      <c r="D3"/>
      <c r="E3"/>
      <c r="F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64" t="s">
        <v>8</v>
      </c>
      <c r="B6" s="164"/>
      <c r="C6" s="164"/>
      <c r="D6" s="164"/>
      <c r="E6" s="164"/>
      <c r="F6" s="164"/>
      <c r="G6" s="164"/>
    </row>
    <row r="7" spans="1:22">
      <c r="A7" s="165"/>
      <c r="B7" s="165"/>
      <c r="C7" s="165"/>
      <c r="D7" s="165"/>
      <c r="E7" s="165"/>
      <c r="F7" s="165"/>
      <c r="G7" s="165"/>
    </row>
    <row r="8" spans="1:22" ht="60">
      <c r="A8" s="54"/>
      <c r="B8" s="45"/>
      <c r="C8" s="46" t="s">
        <v>9</v>
      </c>
      <c r="D8" s="46" t="s">
        <v>10</v>
      </c>
      <c r="E8" s="46"/>
      <c r="F8" s="46"/>
      <c r="G8" s="34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S8" s="68"/>
      <c r="T8" s="66" t="s">
        <v>80</v>
      </c>
      <c r="U8" s="5" t="s">
        <v>82</v>
      </c>
      <c r="V8" s="66" t="s">
        <v>79</v>
      </c>
    </row>
    <row r="9" spans="1:22" ht="30">
      <c r="A9" s="55" t="s">
        <v>13</v>
      </c>
      <c r="B9" s="47" t="s">
        <v>14</v>
      </c>
      <c r="C9" s="48">
        <v>15</v>
      </c>
      <c r="D9" s="49">
        <v>23.8</v>
      </c>
      <c r="E9" s="49"/>
      <c r="F9" s="49"/>
      <c r="G9" s="34"/>
      <c r="I9" s="155" t="s">
        <v>1</v>
      </c>
      <c r="J9" s="10">
        <v>75</v>
      </c>
      <c r="K9" s="10">
        <f>C10</f>
        <v>48</v>
      </c>
      <c r="L9" s="10">
        <f>C9</f>
        <v>15</v>
      </c>
      <c r="M9" s="11">
        <f>0</f>
        <v>0</v>
      </c>
      <c r="N9" s="12">
        <f>C11</f>
        <v>63</v>
      </c>
      <c r="O9" s="41">
        <f>(N9-(M9+L9))/N9</f>
        <v>0.76190476190476186</v>
      </c>
      <c r="P9" s="117">
        <f>(O9+O10+O11)/3</f>
        <v>0.74603174603174605</v>
      </c>
      <c r="Q9" s="117" t="s">
        <v>76</v>
      </c>
      <c r="S9" s="57"/>
      <c r="T9" s="4" t="s">
        <v>104</v>
      </c>
      <c r="U9" s="4">
        <f>(O9+O10+O11+O12+O13+O14+O15+O16+O17+O18+O19+O20+O21+O22+O23)/15</f>
        <v>0.76719576719576732</v>
      </c>
      <c r="V9" s="4" t="s">
        <v>77</v>
      </c>
    </row>
    <row r="10" spans="1:22">
      <c r="A10" s="55"/>
      <c r="B10" s="47" t="s">
        <v>15</v>
      </c>
      <c r="C10" s="48">
        <v>48</v>
      </c>
      <c r="D10" s="49">
        <v>76.2</v>
      </c>
      <c r="E10" s="49"/>
      <c r="F10" s="49"/>
      <c r="G10" s="34"/>
      <c r="I10" s="157"/>
      <c r="J10" s="10">
        <v>76</v>
      </c>
      <c r="K10" s="10">
        <f>C18</f>
        <v>48</v>
      </c>
      <c r="L10" s="10">
        <f>C17</f>
        <v>15</v>
      </c>
      <c r="M10" s="11">
        <f>0</f>
        <v>0</v>
      </c>
      <c r="N10" s="12">
        <f>C19</f>
        <v>63</v>
      </c>
      <c r="O10" s="41">
        <f t="shared" ref="O10:O23" si="0">(N10-(M10+L10))/N10</f>
        <v>0.76190476190476186</v>
      </c>
      <c r="P10" s="118"/>
      <c r="Q10" s="118"/>
    </row>
    <row r="11" spans="1:22" ht="30.75" customHeight="1">
      <c r="A11" s="55"/>
      <c r="B11" s="47" t="s">
        <v>16</v>
      </c>
      <c r="C11" s="48">
        <v>63</v>
      </c>
      <c r="D11" s="49">
        <v>100</v>
      </c>
      <c r="E11" s="49"/>
      <c r="F11" s="50"/>
      <c r="G11" s="34"/>
      <c r="I11" s="156"/>
      <c r="J11" s="10">
        <v>77</v>
      </c>
      <c r="K11" s="10">
        <f>C26</f>
        <v>45</v>
      </c>
      <c r="L11" s="10">
        <f>C25</f>
        <v>18</v>
      </c>
      <c r="M11" s="11">
        <f>0</f>
        <v>0</v>
      </c>
      <c r="N11" s="12">
        <f>C27</f>
        <v>63</v>
      </c>
      <c r="O11" s="41">
        <f t="shared" si="0"/>
        <v>0.7142857142857143</v>
      </c>
      <c r="P11" s="119"/>
      <c r="Q11" s="119"/>
    </row>
    <row r="12" spans="1:22">
      <c r="A12" s="56"/>
      <c r="B12" s="51"/>
      <c r="C12" s="51"/>
      <c r="D12" s="51"/>
      <c r="E12" s="51"/>
      <c r="F12" s="51"/>
      <c r="G12" s="34"/>
      <c r="I12" s="155" t="s">
        <v>2</v>
      </c>
      <c r="J12" s="10">
        <v>63</v>
      </c>
      <c r="K12" s="10">
        <f>C34</f>
        <v>41</v>
      </c>
      <c r="L12" s="10">
        <f>C33</f>
        <v>22</v>
      </c>
      <c r="M12" s="11">
        <f>0</f>
        <v>0</v>
      </c>
      <c r="N12" s="12">
        <f>C35</f>
        <v>63</v>
      </c>
      <c r="O12" s="41">
        <f t="shared" si="0"/>
        <v>0.65079365079365081</v>
      </c>
      <c r="P12" s="117">
        <f>(O12+O13+O14+O15)/4</f>
        <v>0.78174603174603186</v>
      </c>
      <c r="Q12" s="117" t="s">
        <v>76</v>
      </c>
    </row>
    <row r="13" spans="1:22">
      <c r="A13" s="53"/>
      <c r="B13" s="44"/>
      <c r="C13" s="44"/>
      <c r="D13" s="44"/>
      <c r="E13" s="44"/>
      <c r="F13" s="44"/>
      <c r="G13" s="34"/>
      <c r="I13" s="157"/>
      <c r="J13" s="10">
        <v>64</v>
      </c>
      <c r="K13" s="10">
        <f>C42</f>
        <v>36</v>
      </c>
      <c r="L13" s="10">
        <f>C41</f>
        <v>27</v>
      </c>
      <c r="M13" s="11">
        <f>0</f>
        <v>0</v>
      </c>
      <c r="N13" s="12">
        <f>C43</f>
        <v>63</v>
      </c>
      <c r="O13" s="41">
        <f t="shared" si="0"/>
        <v>0.5714285714285714</v>
      </c>
      <c r="P13" s="118"/>
      <c r="Q13" s="118"/>
      <c r="S13" s="8"/>
    </row>
    <row r="14" spans="1:22" ht="31.5" customHeight="1">
      <c r="A14" s="166" t="s">
        <v>17</v>
      </c>
      <c r="B14" s="166"/>
      <c r="C14" s="166"/>
      <c r="D14" s="166"/>
      <c r="E14" s="166"/>
      <c r="F14" s="166"/>
      <c r="G14" s="166"/>
      <c r="I14" s="157"/>
      <c r="J14" s="10">
        <v>911</v>
      </c>
      <c r="K14" s="10">
        <f>C50</f>
        <v>61</v>
      </c>
      <c r="L14" s="10">
        <f>C49</f>
        <v>1</v>
      </c>
      <c r="M14" s="11">
        <f>C51</f>
        <v>1</v>
      </c>
      <c r="N14" s="12">
        <f>C52</f>
        <v>63</v>
      </c>
      <c r="O14" s="41">
        <f t="shared" si="0"/>
        <v>0.96825396825396826</v>
      </c>
      <c r="P14" s="118"/>
      <c r="Q14" s="118"/>
      <c r="S14" s="9" t="s">
        <v>38</v>
      </c>
    </row>
    <row r="15" spans="1:22" ht="30.75" customHeight="1">
      <c r="A15" s="166"/>
      <c r="B15" s="166"/>
      <c r="C15" s="166"/>
      <c r="D15" s="166"/>
      <c r="E15" s="166"/>
      <c r="F15" s="166"/>
      <c r="G15" s="166"/>
      <c r="I15" s="156"/>
      <c r="J15" s="10">
        <v>93</v>
      </c>
      <c r="K15" s="10">
        <f>C59</f>
        <v>59</v>
      </c>
      <c r="L15" s="10">
        <f>C58</f>
        <v>3</v>
      </c>
      <c r="M15" s="11">
        <f>C60</f>
        <v>1</v>
      </c>
      <c r="N15" s="12">
        <f>C61</f>
        <v>63</v>
      </c>
      <c r="O15" s="41">
        <f t="shared" si="0"/>
        <v>0.93650793650793651</v>
      </c>
      <c r="P15" s="119"/>
      <c r="Q15" s="119"/>
    </row>
    <row r="16" spans="1:22">
      <c r="A16" s="55"/>
      <c r="B16" s="47"/>
      <c r="C16" s="48" t="s">
        <v>9</v>
      </c>
      <c r="D16" s="49" t="s">
        <v>10</v>
      </c>
      <c r="E16" s="49"/>
      <c r="F16" s="49"/>
      <c r="G16" s="34"/>
      <c r="I16" s="4" t="s">
        <v>3</v>
      </c>
      <c r="J16" s="10">
        <v>1072</v>
      </c>
      <c r="K16" s="10">
        <f>C84</f>
        <v>10</v>
      </c>
      <c r="L16" s="10">
        <f>C83</f>
        <v>53</v>
      </c>
      <c r="M16" s="11">
        <f>C85</f>
        <v>0</v>
      </c>
      <c r="N16" s="12">
        <f>C86</f>
        <v>63</v>
      </c>
      <c r="O16" s="14">
        <f t="shared" si="0"/>
        <v>0.15873015873015872</v>
      </c>
      <c r="P16" s="10">
        <f>O16</f>
        <v>0.15873015873015872</v>
      </c>
      <c r="Q16" s="11" t="s">
        <v>75</v>
      </c>
    </row>
    <row r="17" spans="1:22">
      <c r="A17" s="55" t="s">
        <v>13</v>
      </c>
      <c r="B17" s="47" t="s">
        <v>14</v>
      </c>
      <c r="C17" s="48">
        <v>15</v>
      </c>
      <c r="D17" s="49">
        <v>23.8</v>
      </c>
      <c r="E17" s="49"/>
      <c r="F17" s="50"/>
      <c r="G17" s="34"/>
      <c r="I17" s="155" t="s">
        <v>4</v>
      </c>
      <c r="J17" s="10">
        <v>102</v>
      </c>
      <c r="K17" s="10">
        <f>C68</f>
        <v>58</v>
      </c>
      <c r="L17" s="10">
        <f>C67</f>
        <v>5</v>
      </c>
      <c r="M17" s="11">
        <f>0</f>
        <v>0</v>
      </c>
      <c r="N17" s="12">
        <f>C69</f>
        <v>63</v>
      </c>
      <c r="O17" s="41">
        <f t="shared" si="0"/>
        <v>0.92063492063492058</v>
      </c>
      <c r="P17" s="117">
        <f>(O17+O18)/2</f>
        <v>0.89682539682539675</v>
      </c>
      <c r="Q17" s="117" t="s">
        <v>78</v>
      </c>
      <c r="T17" s="131" t="s">
        <v>380</v>
      </c>
      <c r="U17" s="131"/>
      <c r="V17" s="131"/>
    </row>
    <row r="18" spans="1:22">
      <c r="A18" s="56"/>
      <c r="B18" s="51" t="s">
        <v>15</v>
      </c>
      <c r="C18" s="51">
        <v>48</v>
      </c>
      <c r="D18" s="51">
        <v>76.2</v>
      </c>
      <c r="E18" s="51"/>
      <c r="F18" s="51"/>
      <c r="G18" s="34"/>
      <c r="I18" s="156"/>
      <c r="J18" s="10">
        <v>103</v>
      </c>
      <c r="K18" s="10">
        <f>C76</f>
        <v>55</v>
      </c>
      <c r="L18" s="10">
        <f>C75</f>
        <v>8</v>
      </c>
      <c r="M18" s="11">
        <f>0</f>
        <v>0</v>
      </c>
      <c r="N18" s="12">
        <f>C77</f>
        <v>63</v>
      </c>
      <c r="O18" s="41">
        <f t="shared" si="0"/>
        <v>0.87301587301587302</v>
      </c>
      <c r="P18" s="119"/>
      <c r="Q18" s="119"/>
      <c r="T18" s="131"/>
      <c r="U18" s="131"/>
      <c r="V18" s="131"/>
    </row>
    <row r="19" spans="1:22" ht="30.75" customHeight="1">
      <c r="A19" s="53"/>
      <c r="B19" s="44" t="s">
        <v>16</v>
      </c>
      <c r="C19" s="44">
        <v>63</v>
      </c>
      <c r="D19" s="44">
        <v>100</v>
      </c>
      <c r="E19" s="44"/>
      <c r="F19" s="44"/>
      <c r="G19" s="34"/>
      <c r="I19" s="155" t="s">
        <v>5</v>
      </c>
      <c r="J19" s="10">
        <v>59</v>
      </c>
      <c r="K19" s="10">
        <f>C93</f>
        <v>42</v>
      </c>
      <c r="L19" s="10">
        <f>C92</f>
        <v>21</v>
      </c>
      <c r="M19" s="11">
        <f>0</f>
        <v>0</v>
      </c>
      <c r="N19" s="12">
        <f>C94</f>
        <v>63</v>
      </c>
      <c r="O19" s="41">
        <f t="shared" si="0"/>
        <v>0.66666666666666663</v>
      </c>
      <c r="P19" s="117">
        <f>(O19+O20)/2</f>
        <v>0.70634920634920628</v>
      </c>
      <c r="Q19" s="117" t="s">
        <v>76</v>
      </c>
    </row>
    <row r="20" spans="1:22">
      <c r="A20" s="54"/>
      <c r="B20" s="45"/>
      <c r="C20" s="46"/>
      <c r="D20" s="46"/>
      <c r="E20" s="46"/>
      <c r="F20" s="46"/>
      <c r="G20" s="34"/>
      <c r="I20" s="156"/>
      <c r="J20" s="10">
        <v>510</v>
      </c>
      <c r="K20" s="10">
        <f>C101</f>
        <v>47</v>
      </c>
      <c r="L20" s="10">
        <f>C100</f>
        <v>16</v>
      </c>
      <c r="M20" s="11">
        <f>0</f>
        <v>0</v>
      </c>
      <c r="N20" s="12">
        <f>C102</f>
        <v>63</v>
      </c>
      <c r="O20" s="41">
        <f t="shared" si="0"/>
        <v>0.74603174603174605</v>
      </c>
      <c r="P20" s="119"/>
      <c r="Q20" s="119"/>
      <c r="T20" t="s">
        <v>852</v>
      </c>
    </row>
    <row r="21" spans="1:22">
      <c r="A21" s="55"/>
      <c r="B21" s="47"/>
      <c r="C21" s="48"/>
      <c r="D21" s="49"/>
      <c r="E21" s="49"/>
      <c r="F21" s="49"/>
      <c r="G21" s="34"/>
      <c r="I21" s="155" t="s">
        <v>6</v>
      </c>
      <c r="J21" s="10">
        <v>56</v>
      </c>
      <c r="K21" s="10">
        <f>C109</f>
        <v>59</v>
      </c>
      <c r="L21" s="10">
        <f>C108</f>
        <v>4</v>
      </c>
      <c r="M21" s="11">
        <f>0</f>
        <v>0</v>
      </c>
      <c r="N21" s="12">
        <f>C110</f>
        <v>63</v>
      </c>
      <c r="O21" s="41">
        <f t="shared" si="0"/>
        <v>0.93650793650793651</v>
      </c>
      <c r="P21" s="117">
        <f>(O21+O22)/2</f>
        <v>0.95238095238095233</v>
      </c>
      <c r="Q21" s="117" t="s">
        <v>78</v>
      </c>
      <c r="T21" t="s">
        <v>851</v>
      </c>
    </row>
    <row r="22" spans="1:22">
      <c r="A22" s="166" t="s">
        <v>18</v>
      </c>
      <c r="B22" s="166"/>
      <c r="C22" s="166"/>
      <c r="D22" s="166"/>
      <c r="E22" s="166"/>
      <c r="F22" s="166"/>
      <c r="G22" s="166"/>
      <c r="I22" s="156"/>
      <c r="J22" s="10">
        <v>57</v>
      </c>
      <c r="K22" s="10">
        <f>C117</f>
        <v>61</v>
      </c>
      <c r="L22" s="10">
        <f>C116</f>
        <v>2</v>
      </c>
      <c r="M22" s="11">
        <f>0</f>
        <v>0</v>
      </c>
      <c r="N22" s="12">
        <f>C118</f>
        <v>63</v>
      </c>
      <c r="O22" s="41">
        <f t="shared" si="0"/>
        <v>0.96825396825396826</v>
      </c>
      <c r="P22" s="119"/>
      <c r="Q22" s="119"/>
      <c r="T22" t="s">
        <v>850</v>
      </c>
    </row>
    <row r="23" spans="1:22" ht="30">
      <c r="A23" s="166"/>
      <c r="B23" s="166"/>
      <c r="C23" s="166"/>
      <c r="D23" s="166"/>
      <c r="E23" s="166"/>
      <c r="F23" s="166"/>
      <c r="G23" s="166"/>
      <c r="I23" s="4" t="s">
        <v>7</v>
      </c>
      <c r="J23" s="10">
        <v>86</v>
      </c>
      <c r="K23" s="10">
        <f>C125</f>
        <v>55</v>
      </c>
      <c r="L23" s="10">
        <f>C124</f>
        <v>3</v>
      </c>
      <c r="M23" s="11">
        <f>C126</f>
        <v>5</v>
      </c>
      <c r="N23" s="12">
        <f>C127</f>
        <v>63</v>
      </c>
      <c r="O23" s="14">
        <f t="shared" si="0"/>
        <v>0.87301587301587302</v>
      </c>
      <c r="P23" s="10">
        <f>O23</f>
        <v>0.87301587301587302</v>
      </c>
      <c r="Q23" s="11" t="s">
        <v>77</v>
      </c>
      <c r="T23" t="s">
        <v>849</v>
      </c>
    </row>
    <row r="24" spans="1:22">
      <c r="A24" s="56"/>
      <c r="B24" s="51"/>
      <c r="C24" s="51" t="s">
        <v>9</v>
      </c>
      <c r="D24" s="51" t="s">
        <v>10</v>
      </c>
      <c r="E24" s="51"/>
      <c r="F24" s="51"/>
      <c r="G24" s="34"/>
      <c r="T24" t="s">
        <v>848</v>
      </c>
    </row>
    <row r="25" spans="1:22">
      <c r="A25" s="53" t="s">
        <v>13</v>
      </c>
      <c r="B25" s="44" t="s">
        <v>14</v>
      </c>
      <c r="C25" s="44">
        <v>18</v>
      </c>
      <c r="D25" s="44">
        <v>28.6</v>
      </c>
      <c r="E25" s="44"/>
      <c r="F25" s="44"/>
      <c r="G25" s="34"/>
      <c r="T25" t="s">
        <v>847</v>
      </c>
    </row>
    <row r="26" spans="1:22">
      <c r="A26" s="54"/>
      <c r="B26" s="45" t="s">
        <v>15</v>
      </c>
      <c r="C26" s="46">
        <v>45</v>
      </c>
      <c r="D26" s="46">
        <v>71.400000000000006</v>
      </c>
      <c r="E26" s="46"/>
      <c r="F26" s="46"/>
      <c r="G26" s="34"/>
      <c r="I26" s="153" t="s">
        <v>397</v>
      </c>
      <c r="J26" s="153"/>
      <c r="K26" s="153"/>
      <c r="L26" s="153"/>
      <c r="T26" t="s">
        <v>846</v>
      </c>
    </row>
    <row r="27" spans="1:22">
      <c r="A27" s="55"/>
      <c r="B27" s="47" t="s">
        <v>16</v>
      </c>
      <c r="C27" s="48">
        <v>63</v>
      </c>
      <c r="D27" s="49">
        <v>100</v>
      </c>
      <c r="E27" s="49"/>
      <c r="F27" s="49"/>
      <c r="G27" s="34"/>
      <c r="I27" s="153"/>
      <c r="J27" s="153"/>
      <c r="K27" s="153"/>
      <c r="L27" s="153"/>
      <c r="T27" t="s">
        <v>845</v>
      </c>
    </row>
    <row r="28" spans="1:22">
      <c r="A28" s="55"/>
      <c r="B28" s="47"/>
      <c r="C28" s="48"/>
      <c r="D28" s="49"/>
      <c r="E28" s="49"/>
      <c r="F28" s="49"/>
      <c r="G28" s="34"/>
      <c r="T28" t="s">
        <v>844</v>
      </c>
    </row>
    <row r="29" spans="1:22">
      <c r="A29" s="55"/>
      <c r="B29" s="47"/>
      <c r="C29" s="48"/>
      <c r="D29" s="49"/>
      <c r="E29" s="49"/>
      <c r="F29" s="50"/>
      <c r="G29" s="34"/>
      <c r="K29" t="s">
        <v>9</v>
      </c>
      <c r="L29" t="s">
        <v>10</v>
      </c>
      <c r="T29" t="s">
        <v>843</v>
      </c>
    </row>
    <row r="30" spans="1:22">
      <c r="A30" s="165" t="s">
        <v>19</v>
      </c>
      <c r="B30" s="165"/>
      <c r="C30" s="165"/>
      <c r="D30" s="165"/>
      <c r="E30" s="165"/>
      <c r="F30" s="165"/>
      <c r="G30" s="165"/>
      <c r="I30" t="s">
        <v>51</v>
      </c>
      <c r="K30">
        <v>29</v>
      </c>
      <c r="L30">
        <v>46</v>
      </c>
      <c r="T30" t="s">
        <v>842</v>
      </c>
    </row>
    <row r="31" spans="1:22">
      <c r="A31" s="165"/>
      <c r="B31" s="165"/>
      <c r="C31" s="165"/>
      <c r="D31" s="165"/>
      <c r="E31" s="165"/>
      <c r="F31" s="165"/>
      <c r="G31" s="165"/>
      <c r="I31" t="s">
        <v>853</v>
      </c>
      <c r="K31">
        <v>3</v>
      </c>
      <c r="L31">
        <v>4.8</v>
      </c>
      <c r="T31" t="s">
        <v>841</v>
      </c>
    </row>
    <row r="32" spans="1:22">
      <c r="A32" s="54"/>
      <c r="B32" s="45"/>
      <c r="C32" s="46" t="s">
        <v>9</v>
      </c>
      <c r="D32" s="46" t="s">
        <v>10</v>
      </c>
      <c r="E32" s="46"/>
      <c r="F32" s="46"/>
      <c r="G32" s="34"/>
      <c r="I32" t="s">
        <v>854</v>
      </c>
      <c r="K32">
        <v>3</v>
      </c>
      <c r="L32">
        <v>4.8</v>
      </c>
      <c r="T32" t="s">
        <v>840</v>
      </c>
    </row>
    <row r="33" spans="1:20">
      <c r="A33" s="55" t="s">
        <v>13</v>
      </c>
      <c r="B33" s="47" t="s">
        <v>14</v>
      </c>
      <c r="C33" s="48">
        <v>22</v>
      </c>
      <c r="D33" s="49">
        <v>34.9</v>
      </c>
      <c r="E33" s="49"/>
      <c r="F33" s="49"/>
      <c r="G33" s="34"/>
      <c r="I33" t="s">
        <v>855</v>
      </c>
      <c r="K33">
        <v>8</v>
      </c>
      <c r="L33">
        <v>12.7</v>
      </c>
      <c r="T33" t="s">
        <v>839</v>
      </c>
    </row>
    <row r="34" spans="1:20">
      <c r="A34" s="55"/>
      <c r="B34" s="47" t="s">
        <v>15</v>
      </c>
      <c r="C34" s="48">
        <v>41</v>
      </c>
      <c r="D34" s="49">
        <v>65.099999999999994</v>
      </c>
      <c r="E34" s="49"/>
      <c r="F34" s="49"/>
      <c r="G34" s="34"/>
      <c r="I34" t="s">
        <v>856</v>
      </c>
      <c r="K34">
        <v>6</v>
      </c>
      <c r="L34">
        <v>9.5</v>
      </c>
      <c r="T34" t="s">
        <v>838</v>
      </c>
    </row>
    <row r="35" spans="1:20">
      <c r="A35" s="55"/>
      <c r="B35" s="47" t="s">
        <v>16</v>
      </c>
      <c r="C35" s="48">
        <v>63</v>
      </c>
      <c r="D35" s="49">
        <v>100</v>
      </c>
      <c r="E35" s="49"/>
      <c r="F35" s="50"/>
      <c r="G35" s="34"/>
      <c r="I35" t="s">
        <v>857</v>
      </c>
      <c r="K35">
        <v>1</v>
      </c>
      <c r="L35">
        <v>1.6</v>
      </c>
      <c r="T35" t="s">
        <v>837</v>
      </c>
    </row>
    <row r="36" spans="1:20">
      <c r="A36" s="56"/>
      <c r="B36" s="51"/>
      <c r="C36" s="51"/>
      <c r="D36" s="51"/>
      <c r="E36" s="51"/>
      <c r="F36" s="51"/>
      <c r="G36" s="34"/>
      <c r="I36" t="s">
        <v>858</v>
      </c>
      <c r="K36">
        <v>4</v>
      </c>
      <c r="L36">
        <v>6.3</v>
      </c>
      <c r="T36" t="s">
        <v>836</v>
      </c>
    </row>
    <row r="37" spans="1:20">
      <c r="A37" s="53"/>
      <c r="B37" s="44"/>
      <c r="C37" s="44"/>
      <c r="D37" s="44"/>
      <c r="E37" s="44"/>
      <c r="F37" s="44"/>
      <c r="G37" s="34"/>
      <c r="I37" t="s">
        <v>859</v>
      </c>
      <c r="K37">
        <v>7</v>
      </c>
      <c r="L37">
        <v>11.1</v>
      </c>
      <c r="T37" t="s">
        <v>835</v>
      </c>
    </row>
    <row r="38" spans="1:20">
      <c r="A38" s="166" t="s">
        <v>20</v>
      </c>
      <c r="B38" s="166"/>
      <c r="C38" s="166"/>
      <c r="D38" s="166"/>
      <c r="E38" s="166"/>
      <c r="F38" s="166"/>
      <c r="G38" s="166"/>
      <c r="I38" t="s">
        <v>860</v>
      </c>
      <c r="K38">
        <v>2</v>
      </c>
      <c r="L38">
        <v>3.2</v>
      </c>
      <c r="T38" t="s">
        <v>834</v>
      </c>
    </row>
    <row r="39" spans="1:20">
      <c r="A39" s="166"/>
      <c r="B39" s="166"/>
      <c r="C39" s="166"/>
      <c r="D39" s="166"/>
      <c r="E39" s="166"/>
      <c r="F39" s="166"/>
      <c r="G39" s="166"/>
      <c r="I39" t="s">
        <v>16</v>
      </c>
      <c r="K39">
        <v>63</v>
      </c>
      <c r="L39">
        <v>100</v>
      </c>
      <c r="T39" t="s">
        <v>833</v>
      </c>
    </row>
    <row r="40" spans="1:20">
      <c r="A40" s="55"/>
      <c r="B40" s="47"/>
      <c r="C40" s="48" t="s">
        <v>9</v>
      </c>
      <c r="D40" s="49" t="s">
        <v>10</v>
      </c>
      <c r="E40" s="49"/>
      <c r="F40" s="49"/>
      <c r="G40" s="34"/>
      <c r="T40" t="s">
        <v>832</v>
      </c>
    </row>
    <row r="41" spans="1:20">
      <c r="A41" s="55" t="s">
        <v>13</v>
      </c>
      <c r="B41" s="47" t="s">
        <v>14</v>
      </c>
      <c r="C41" s="48">
        <v>27</v>
      </c>
      <c r="D41" s="49">
        <v>42.9</v>
      </c>
      <c r="E41" s="49"/>
      <c r="F41" s="49"/>
      <c r="G41" s="34"/>
      <c r="T41" t="s">
        <v>831</v>
      </c>
    </row>
    <row r="42" spans="1:20">
      <c r="A42" s="55"/>
      <c r="B42" s="47" t="s">
        <v>15</v>
      </c>
      <c r="C42" s="48">
        <v>36</v>
      </c>
      <c r="D42" s="49">
        <v>57.1</v>
      </c>
      <c r="E42" s="49"/>
      <c r="F42" s="50"/>
      <c r="G42" s="34"/>
      <c r="I42" s="135" t="s">
        <v>122</v>
      </c>
      <c r="J42" s="135"/>
      <c r="K42" s="135"/>
      <c r="T42" t="s">
        <v>830</v>
      </c>
    </row>
    <row r="43" spans="1:20">
      <c r="A43" s="56"/>
      <c r="B43" s="51" t="s">
        <v>16</v>
      </c>
      <c r="C43" s="51">
        <v>63</v>
      </c>
      <c r="D43" s="51">
        <v>100</v>
      </c>
      <c r="E43" s="51"/>
      <c r="F43" s="51"/>
      <c r="G43" s="34"/>
      <c r="I43" s="135"/>
      <c r="J43" s="135"/>
      <c r="K43" s="135"/>
      <c r="T43" t="s">
        <v>829</v>
      </c>
    </row>
    <row r="44" spans="1:20">
      <c r="A44" s="53"/>
      <c r="B44" s="44"/>
      <c r="C44" s="44"/>
      <c r="D44" s="44"/>
      <c r="E44" s="44"/>
      <c r="F44" s="44"/>
      <c r="G44" s="34"/>
      <c r="J44" t="s">
        <v>9</v>
      </c>
      <c r="K44" t="s">
        <v>10</v>
      </c>
      <c r="T44" t="s">
        <v>828</v>
      </c>
    </row>
    <row r="45" spans="1:20">
      <c r="A45" s="54"/>
      <c r="B45" s="45"/>
      <c r="C45" s="46"/>
      <c r="D45" s="46"/>
      <c r="E45" s="46"/>
      <c r="F45" s="46"/>
      <c r="G45" s="34"/>
      <c r="I45" t="s">
        <v>126</v>
      </c>
      <c r="J45">
        <v>54</v>
      </c>
      <c r="K45">
        <v>85.7</v>
      </c>
      <c r="T45" t="s">
        <v>827</v>
      </c>
    </row>
    <row r="46" spans="1:20">
      <c r="A46" s="166" t="s">
        <v>21</v>
      </c>
      <c r="B46" s="166"/>
      <c r="C46" s="166"/>
      <c r="D46" s="166"/>
      <c r="E46" s="166"/>
      <c r="F46" s="166"/>
      <c r="G46" s="166"/>
      <c r="I46" t="s">
        <v>128</v>
      </c>
      <c r="J46">
        <v>9</v>
      </c>
      <c r="K46">
        <v>14.3</v>
      </c>
      <c r="T46" t="s">
        <v>826</v>
      </c>
    </row>
    <row r="47" spans="1:20">
      <c r="A47" s="166"/>
      <c r="B47" s="166"/>
      <c r="C47" s="166"/>
      <c r="D47" s="166"/>
      <c r="E47" s="166"/>
      <c r="F47" s="166"/>
      <c r="G47" s="166"/>
      <c r="I47" t="s">
        <v>16</v>
      </c>
      <c r="J47">
        <v>63</v>
      </c>
      <c r="K47">
        <v>100</v>
      </c>
      <c r="T47" t="s">
        <v>825</v>
      </c>
    </row>
    <row r="48" spans="1:20">
      <c r="A48" s="55"/>
      <c r="B48" s="47"/>
      <c r="C48" s="48" t="s">
        <v>9</v>
      </c>
      <c r="D48" s="49" t="s">
        <v>10</v>
      </c>
      <c r="E48" s="49"/>
      <c r="F48" s="49"/>
      <c r="G48" s="34"/>
      <c r="T48" t="s">
        <v>824</v>
      </c>
    </row>
    <row r="49" spans="1:20">
      <c r="A49" s="55" t="s">
        <v>13</v>
      </c>
      <c r="B49" s="47" t="s">
        <v>14</v>
      </c>
      <c r="C49" s="48">
        <v>1</v>
      </c>
      <c r="D49" s="49">
        <v>1.6</v>
      </c>
      <c r="E49" s="49"/>
      <c r="F49" s="50"/>
      <c r="G49" s="34"/>
      <c r="T49" t="s">
        <v>823</v>
      </c>
    </row>
    <row r="50" spans="1:20">
      <c r="A50" s="56"/>
      <c r="B50" s="51" t="s">
        <v>15</v>
      </c>
      <c r="C50" s="51">
        <v>61</v>
      </c>
      <c r="D50" s="51">
        <v>96.8</v>
      </c>
      <c r="E50" s="51"/>
      <c r="F50" s="51"/>
      <c r="G50" s="34"/>
      <c r="I50" s="136" t="s">
        <v>123</v>
      </c>
      <c r="J50" s="136"/>
      <c r="K50" s="136"/>
      <c r="T50" t="s">
        <v>822</v>
      </c>
    </row>
    <row r="51" spans="1:20">
      <c r="A51" s="53"/>
      <c r="B51" s="44" t="s">
        <v>24</v>
      </c>
      <c r="C51" s="44">
        <v>1</v>
      </c>
      <c r="D51" s="44">
        <v>1.6</v>
      </c>
      <c r="E51" s="44"/>
      <c r="F51" s="44"/>
      <c r="G51" s="34"/>
      <c r="I51" s="136"/>
      <c r="J51" s="136"/>
      <c r="K51" s="136"/>
      <c r="T51" t="s">
        <v>821</v>
      </c>
    </row>
    <row r="52" spans="1:20">
      <c r="A52" s="54"/>
      <c r="B52" s="45" t="s">
        <v>16</v>
      </c>
      <c r="C52" s="46">
        <v>63</v>
      </c>
      <c r="D52" s="46">
        <v>100</v>
      </c>
      <c r="E52" s="46"/>
      <c r="F52" s="46"/>
      <c r="G52" s="34"/>
      <c r="J52" t="s">
        <v>9</v>
      </c>
      <c r="K52" t="s">
        <v>10</v>
      </c>
      <c r="T52" t="s">
        <v>820</v>
      </c>
    </row>
    <row r="53" spans="1:20">
      <c r="A53" s="55"/>
      <c r="B53" s="47"/>
      <c r="C53" s="48"/>
      <c r="D53" s="49"/>
      <c r="E53" s="49"/>
      <c r="F53" s="49"/>
      <c r="G53" s="34"/>
      <c r="I53" t="s">
        <v>127</v>
      </c>
      <c r="J53">
        <v>60</v>
      </c>
      <c r="K53">
        <v>95.2</v>
      </c>
      <c r="T53" t="s">
        <v>819</v>
      </c>
    </row>
    <row r="54" spans="1:20">
      <c r="A54" s="55"/>
      <c r="B54" s="47"/>
      <c r="C54" s="48"/>
      <c r="D54" s="49"/>
      <c r="E54" s="49"/>
      <c r="F54" s="49"/>
      <c r="G54" s="34"/>
      <c r="I54" t="s">
        <v>129</v>
      </c>
      <c r="J54">
        <v>2</v>
      </c>
      <c r="K54">
        <v>3.2</v>
      </c>
      <c r="T54" t="s">
        <v>818</v>
      </c>
    </row>
    <row r="55" spans="1:20">
      <c r="A55" s="167" t="s">
        <v>22</v>
      </c>
      <c r="B55" s="167"/>
      <c r="C55" s="167"/>
      <c r="D55" s="167"/>
      <c r="E55" s="167"/>
      <c r="F55" s="167"/>
      <c r="G55" s="167"/>
      <c r="I55" t="s">
        <v>480</v>
      </c>
      <c r="J55">
        <v>1</v>
      </c>
      <c r="K55">
        <v>1.6</v>
      </c>
      <c r="T55" t="s">
        <v>817</v>
      </c>
    </row>
    <row r="56" spans="1:20">
      <c r="A56" s="167"/>
      <c r="B56" s="167"/>
      <c r="C56" s="167"/>
      <c r="D56" s="167"/>
      <c r="E56" s="167"/>
      <c r="F56" s="167"/>
      <c r="G56" s="167"/>
      <c r="I56" t="s">
        <v>16</v>
      </c>
      <c r="J56">
        <v>63</v>
      </c>
      <c r="K56">
        <v>100</v>
      </c>
      <c r="T56" t="s">
        <v>816</v>
      </c>
    </row>
    <row r="57" spans="1:20">
      <c r="A57" s="53"/>
      <c r="B57" s="44"/>
      <c r="C57" s="44" t="s">
        <v>9</v>
      </c>
      <c r="D57" s="44" t="s">
        <v>10</v>
      </c>
      <c r="E57" s="44"/>
      <c r="F57" s="44"/>
      <c r="G57" s="34"/>
      <c r="T57" t="s">
        <v>815</v>
      </c>
    </row>
    <row r="58" spans="1:20">
      <c r="A58" s="54" t="s">
        <v>13</v>
      </c>
      <c r="B58" s="45" t="s">
        <v>14</v>
      </c>
      <c r="C58" s="46">
        <v>3</v>
      </c>
      <c r="D58" s="46">
        <v>4.8</v>
      </c>
      <c r="E58" s="46"/>
      <c r="F58" s="46"/>
      <c r="G58" s="34"/>
      <c r="T58" t="s">
        <v>814</v>
      </c>
    </row>
    <row r="59" spans="1:20">
      <c r="A59" s="55"/>
      <c r="B59" s="47" t="s">
        <v>15</v>
      </c>
      <c r="C59" s="48">
        <v>59</v>
      </c>
      <c r="D59" s="49">
        <v>93.7</v>
      </c>
      <c r="E59" s="49"/>
      <c r="F59" s="49"/>
      <c r="G59" s="34"/>
      <c r="I59" s="136" t="s">
        <v>130</v>
      </c>
      <c r="J59" s="136"/>
      <c r="K59" s="136"/>
      <c r="T59" t="s">
        <v>813</v>
      </c>
    </row>
    <row r="60" spans="1:20">
      <c r="A60" s="55"/>
      <c r="B60" s="47" t="s">
        <v>24</v>
      </c>
      <c r="C60" s="48">
        <v>1</v>
      </c>
      <c r="D60" s="49">
        <v>1.6</v>
      </c>
      <c r="E60" s="49"/>
      <c r="F60" s="49"/>
      <c r="G60" s="34"/>
      <c r="I60" s="136"/>
      <c r="J60" s="136"/>
      <c r="K60" s="136"/>
      <c r="T60" t="s">
        <v>812</v>
      </c>
    </row>
    <row r="61" spans="1:20">
      <c r="A61" s="55"/>
      <c r="B61" s="47" t="s">
        <v>16</v>
      </c>
      <c r="C61" s="48">
        <v>63</v>
      </c>
      <c r="D61" s="49">
        <v>100</v>
      </c>
      <c r="E61" s="49"/>
      <c r="F61" s="50"/>
      <c r="G61" s="34"/>
      <c r="J61" t="s">
        <v>9</v>
      </c>
      <c r="K61" t="s">
        <v>10</v>
      </c>
      <c r="T61" t="s">
        <v>811</v>
      </c>
    </row>
    <row r="62" spans="1:20">
      <c r="A62" s="56"/>
      <c r="B62" s="51"/>
      <c r="C62" s="51"/>
      <c r="D62" s="51"/>
      <c r="E62" s="51"/>
      <c r="F62" s="51"/>
      <c r="G62" s="34"/>
      <c r="I62" t="s">
        <v>132</v>
      </c>
      <c r="J62">
        <v>52</v>
      </c>
      <c r="K62">
        <v>82.5</v>
      </c>
      <c r="T62" t="s">
        <v>810</v>
      </c>
    </row>
    <row r="63" spans="1:20">
      <c r="A63" s="53"/>
      <c r="B63" s="44"/>
      <c r="C63" s="44"/>
      <c r="D63" s="44"/>
      <c r="E63" s="44"/>
      <c r="F63" s="44"/>
      <c r="G63" s="34"/>
      <c r="I63" t="s">
        <v>133</v>
      </c>
      <c r="J63">
        <v>7</v>
      </c>
      <c r="K63">
        <v>11.1</v>
      </c>
      <c r="T63" t="s">
        <v>809</v>
      </c>
    </row>
    <row r="64" spans="1:20">
      <c r="A64" s="166" t="s">
        <v>25</v>
      </c>
      <c r="B64" s="166"/>
      <c r="C64" s="166"/>
      <c r="D64" s="166"/>
      <c r="E64" s="166"/>
      <c r="F64" s="166"/>
      <c r="G64" s="166"/>
      <c r="I64" t="s">
        <v>134</v>
      </c>
      <c r="J64">
        <v>2</v>
      </c>
      <c r="K64">
        <v>3.2</v>
      </c>
      <c r="T64" t="s">
        <v>808</v>
      </c>
    </row>
    <row r="65" spans="1:20">
      <c r="A65" s="166"/>
      <c r="B65" s="166"/>
      <c r="C65" s="166"/>
      <c r="D65" s="166"/>
      <c r="E65" s="166"/>
      <c r="F65" s="166"/>
      <c r="G65" s="166"/>
      <c r="I65" t="s">
        <v>135</v>
      </c>
      <c r="J65">
        <v>2</v>
      </c>
      <c r="K65">
        <v>3.2</v>
      </c>
      <c r="T65" t="s">
        <v>807</v>
      </c>
    </row>
    <row r="66" spans="1:20">
      <c r="A66" s="55"/>
      <c r="B66" s="47"/>
      <c r="C66" s="48" t="s">
        <v>9</v>
      </c>
      <c r="D66" s="49" t="s">
        <v>10</v>
      </c>
      <c r="E66" s="49"/>
      <c r="F66" s="49"/>
      <c r="G66" s="34"/>
      <c r="I66" t="s">
        <v>16</v>
      </c>
      <c r="J66">
        <v>63</v>
      </c>
      <c r="K66">
        <v>100</v>
      </c>
      <c r="T66" t="s">
        <v>806</v>
      </c>
    </row>
    <row r="67" spans="1:20">
      <c r="A67" s="55" t="s">
        <v>13</v>
      </c>
      <c r="B67" s="47" t="s">
        <v>14</v>
      </c>
      <c r="C67" s="48">
        <v>5</v>
      </c>
      <c r="D67" s="49">
        <v>7.9</v>
      </c>
      <c r="E67" s="49"/>
      <c r="F67" s="50"/>
      <c r="G67" s="34"/>
      <c r="T67" t="s">
        <v>805</v>
      </c>
    </row>
    <row r="68" spans="1:20">
      <c r="A68" s="56"/>
      <c r="B68" s="51" t="s">
        <v>15</v>
      </c>
      <c r="C68" s="51">
        <v>58</v>
      </c>
      <c r="D68" s="51">
        <v>92.1</v>
      </c>
      <c r="E68" s="51"/>
      <c r="F68" s="51"/>
      <c r="G68" s="34"/>
      <c r="T68" t="s">
        <v>804</v>
      </c>
    </row>
    <row r="69" spans="1:20">
      <c r="A69" s="53"/>
      <c r="B69" s="44" t="s">
        <v>16</v>
      </c>
      <c r="C69" s="44">
        <v>63</v>
      </c>
      <c r="D69" s="44">
        <v>100</v>
      </c>
      <c r="E69" s="44"/>
      <c r="F69" s="44"/>
      <c r="G69" s="34"/>
      <c r="I69" s="136" t="s">
        <v>124</v>
      </c>
      <c r="J69" s="136"/>
      <c r="K69" s="136"/>
      <c r="T69" t="s">
        <v>803</v>
      </c>
    </row>
    <row r="70" spans="1:20" ht="33.75" customHeight="1">
      <c r="A70" s="54"/>
      <c r="B70" s="45"/>
      <c r="C70" s="46"/>
      <c r="D70" s="46"/>
      <c r="E70" s="46"/>
      <c r="F70" s="46"/>
      <c r="G70" s="34"/>
      <c r="I70" s="136"/>
      <c r="J70" s="136"/>
      <c r="K70" s="136"/>
      <c r="T70" t="s">
        <v>802</v>
      </c>
    </row>
    <row r="71" spans="1:20">
      <c r="A71" s="55"/>
      <c r="B71" s="47"/>
      <c r="C71" s="48"/>
      <c r="D71" s="49"/>
      <c r="E71" s="49"/>
      <c r="F71" s="49"/>
      <c r="G71" s="34"/>
      <c r="J71" t="s">
        <v>9</v>
      </c>
      <c r="K71" t="s">
        <v>10</v>
      </c>
      <c r="T71" t="s">
        <v>801</v>
      </c>
    </row>
    <row r="72" spans="1:20">
      <c r="A72" s="166" t="s">
        <v>26</v>
      </c>
      <c r="B72" s="166"/>
      <c r="C72" s="166"/>
      <c r="D72" s="166"/>
      <c r="E72" s="166"/>
      <c r="F72" s="166"/>
      <c r="G72" s="166"/>
      <c r="I72" t="s">
        <v>74</v>
      </c>
      <c r="J72">
        <v>11</v>
      </c>
      <c r="K72">
        <v>17.5</v>
      </c>
      <c r="T72" t="s">
        <v>800</v>
      </c>
    </row>
    <row r="73" spans="1:20">
      <c r="A73" s="166"/>
      <c r="B73" s="166"/>
      <c r="C73" s="166"/>
      <c r="D73" s="166"/>
      <c r="E73" s="166"/>
      <c r="F73" s="166"/>
      <c r="G73" s="166"/>
      <c r="I73" t="s">
        <v>73</v>
      </c>
      <c r="J73">
        <v>52</v>
      </c>
      <c r="K73">
        <v>82.5</v>
      </c>
      <c r="T73" t="s">
        <v>799</v>
      </c>
    </row>
    <row r="74" spans="1:20">
      <c r="A74" s="56"/>
      <c r="B74" s="51"/>
      <c r="C74" s="51" t="s">
        <v>9</v>
      </c>
      <c r="D74" s="51" t="s">
        <v>10</v>
      </c>
      <c r="E74" s="51"/>
      <c r="F74" s="51"/>
      <c r="G74" s="34"/>
      <c r="I74" t="s">
        <v>16</v>
      </c>
      <c r="J74">
        <v>63</v>
      </c>
      <c r="K74">
        <v>100</v>
      </c>
      <c r="T74" t="s">
        <v>798</v>
      </c>
    </row>
    <row r="75" spans="1:20">
      <c r="A75" s="53" t="s">
        <v>13</v>
      </c>
      <c r="B75" s="44" t="s">
        <v>14</v>
      </c>
      <c r="C75" s="44">
        <v>8</v>
      </c>
      <c r="D75" s="44">
        <v>12.7</v>
      </c>
      <c r="E75" s="44"/>
      <c r="F75" s="44"/>
      <c r="G75" s="34"/>
      <c r="T75" t="s">
        <v>797</v>
      </c>
    </row>
    <row r="76" spans="1:20">
      <c r="A76" s="54"/>
      <c r="B76" s="45" t="s">
        <v>15</v>
      </c>
      <c r="C76" s="46">
        <v>55</v>
      </c>
      <c r="D76" s="46">
        <v>87.3</v>
      </c>
      <c r="E76" s="46"/>
      <c r="F76" s="46"/>
      <c r="G76" s="34"/>
      <c r="I76" s="136" t="s">
        <v>125</v>
      </c>
      <c r="J76" s="136"/>
      <c r="K76" s="136"/>
      <c r="T76" t="s">
        <v>796</v>
      </c>
    </row>
    <row r="77" spans="1:20">
      <c r="A77" s="55"/>
      <c r="B77" s="47" t="s">
        <v>16</v>
      </c>
      <c r="C77" s="48">
        <v>63</v>
      </c>
      <c r="D77" s="49">
        <v>100</v>
      </c>
      <c r="E77" s="49"/>
      <c r="F77" s="49"/>
      <c r="G77" s="34"/>
      <c r="I77" s="136"/>
      <c r="J77" s="136"/>
      <c r="K77" s="136"/>
      <c r="T77" t="s">
        <v>795</v>
      </c>
    </row>
    <row r="78" spans="1:20">
      <c r="A78" s="55"/>
      <c r="B78" s="47"/>
      <c r="C78" s="48"/>
      <c r="D78" s="49"/>
      <c r="E78" s="49"/>
      <c r="F78" s="49"/>
      <c r="G78" s="34"/>
      <c r="K78" t="s">
        <v>9</v>
      </c>
      <c r="L78" t="s">
        <v>10</v>
      </c>
      <c r="T78" t="s">
        <v>794</v>
      </c>
    </row>
    <row r="79" spans="1:20">
      <c r="A79" s="55"/>
      <c r="B79" s="47"/>
      <c r="C79" s="48"/>
      <c r="D79" s="49"/>
      <c r="E79" s="49"/>
      <c r="F79" s="50"/>
      <c r="G79" s="34"/>
      <c r="I79" t="s">
        <v>13</v>
      </c>
      <c r="J79" t="s">
        <v>15</v>
      </c>
      <c r="K79">
        <v>63</v>
      </c>
      <c r="L79">
        <v>100</v>
      </c>
      <c r="T79" t="s">
        <v>793</v>
      </c>
    </row>
    <row r="80" spans="1:20">
      <c r="A80" s="165" t="s">
        <v>23</v>
      </c>
      <c r="B80" s="165"/>
      <c r="C80" s="165"/>
      <c r="D80" s="165"/>
      <c r="E80" s="165"/>
      <c r="F80" s="165"/>
      <c r="G80" s="165"/>
      <c r="T80" t="s">
        <v>792</v>
      </c>
    </row>
    <row r="81" spans="1:21">
      <c r="A81" s="165"/>
      <c r="B81" s="165"/>
      <c r="C81" s="165"/>
      <c r="D81" s="165"/>
      <c r="E81" s="165"/>
      <c r="F81" s="165"/>
      <c r="G81" s="165"/>
      <c r="T81" t="s">
        <v>791</v>
      </c>
    </row>
    <row r="82" spans="1:21">
      <c r="A82" s="54"/>
      <c r="B82" s="45"/>
      <c r="C82" s="46" t="s">
        <v>9</v>
      </c>
      <c r="D82" s="46" t="s">
        <v>10</v>
      </c>
      <c r="E82" s="46"/>
      <c r="F82" s="46"/>
      <c r="G82" s="34"/>
      <c r="I82" s="138" t="s">
        <v>131</v>
      </c>
      <c r="J82" s="139"/>
      <c r="K82" s="139"/>
      <c r="L82" s="140"/>
      <c r="T82" t="s">
        <v>790</v>
      </c>
    </row>
    <row r="83" spans="1:21">
      <c r="A83" s="55" t="s">
        <v>13</v>
      </c>
      <c r="B83" s="47" t="s">
        <v>14</v>
      </c>
      <c r="C83" s="48">
        <v>53</v>
      </c>
      <c r="D83" s="49">
        <v>84.1</v>
      </c>
      <c r="E83" s="49"/>
      <c r="F83" s="49"/>
      <c r="G83" s="34"/>
      <c r="I83" s="141"/>
      <c r="J83" s="142"/>
      <c r="K83" s="142"/>
      <c r="L83" s="143"/>
      <c r="T83" t="s">
        <v>16</v>
      </c>
      <c r="U83">
        <v>63</v>
      </c>
    </row>
    <row r="84" spans="1:21">
      <c r="A84" s="55"/>
      <c r="B84" s="47" t="s">
        <v>15</v>
      </c>
      <c r="C84" s="48">
        <v>10</v>
      </c>
      <c r="D84" s="49">
        <v>15.9</v>
      </c>
      <c r="E84" s="49"/>
      <c r="F84" s="49"/>
      <c r="G84" s="34"/>
      <c r="I84" t="s">
        <v>461</v>
      </c>
      <c r="K84">
        <v>3</v>
      </c>
    </row>
    <row r="85" spans="1:21">
      <c r="A85" s="55"/>
      <c r="B85" s="47" t="s">
        <v>33</v>
      </c>
      <c r="C85" s="48">
        <v>0</v>
      </c>
      <c r="D85" s="49"/>
      <c r="E85" s="49"/>
      <c r="F85" s="49"/>
      <c r="G85" s="34"/>
      <c r="I85" t="s">
        <v>207</v>
      </c>
      <c r="K85">
        <v>56</v>
      </c>
    </row>
    <row r="86" spans="1:21">
      <c r="A86" s="55"/>
      <c r="B86" s="47" t="s">
        <v>16</v>
      </c>
      <c r="C86" s="48">
        <v>63</v>
      </c>
      <c r="D86" s="49">
        <v>100</v>
      </c>
      <c r="E86" s="49"/>
      <c r="F86" s="50"/>
      <c r="G86" s="34"/>
      <c r="I86" t="s">
        <v>208</v>
      </c>
      <c r="K86">
        <v>50</v>
      </c>
    </row>
    <row r="87" spans="1:21">
      <c r="A87" s="56"/>
      <c r="B87" s="51"/>
      <c r="C87" s="51"/>
      <c r="D87" s="51"/>
      <c r="E87" s="51"/>
      <c r="F87" s="51"/>
      <c r="G87" s="34"/>
      <c r="I87" t="s">
        <v>209</v>
      </c>
      <c r="K87">
        <v>2</v>
      </c>
    </row>
    <row r="88" spans="1:21">
      <c r="A88" s="53"/>
      <c r="B88" s="44"/>
      <c r="C88" s="44"/>
      <c r="D88" s="44"/>
      <c r="E88" s="44"/>
      <c r="F88" s="44"/>
      <c r="G88" s="34"/>
      <c r="I88" t="s">
        <v>316</v>
      </c>
      <c r="K88">
        <v>1</v>
      </c>
    </row>
    <row r="89" spans="1:21">
      <c r="A89" s="166" t="s">
        <v>27</v>
      </c>
      <c r="B89" s="166"/>
      <c r="C89" s="166"/>
      <c r="D89" s="166"/>
      <c r="E89" s="166"/>
      <c r="F89" s="166"/>
      <c r="G89" s="166"/>
      <c r="I89" t="s">
        <v>210</v>
      </c>
      <c r="K89">
        <v>15</v>
      </c>
    </row>
    <row r="90" spans="1:21">
      <c r="A90" s="166"/>
      <c r="B90" s="166"/>
      <c r="C90" s="166"/>
      <c r="D90" s="166"/>
      <c r="E90" s="166"/>
      <c r="F90" s="166"/>
      <c r="G90" s="166"/>
      <c r="I90" t="s">
        <v>211</v>
      </c>
      <c r="K90">
        <v>16</v>
      </c>
    </row>
    <row r="91" spans="1:21">
      <c r="A91" s="55"/>
      <c r="B91" s="47"/>
      <c r="C91" s="48" t="s">
        <v>9</v>
      </c>
      <c r="D91" s="49" t="s">
        <v>10</v>
      </c>
      <c r="E91" s="49"/>
      <c r="F91" s="49"/>
      <c r="G91" s="34"/>
      <c r="I91" t="s">
        <v>212</v>
      </c>
      <c r="K91">
        <v>1</v>
      </c>
    </row>
    <row r="92" spans="1:21">
      <c r="A92" s="55" t="s">
        <v>13</v>
      </c>
      <c r="B92" s="98" t="s">
        <v>14</v>
      </c>
      <c r="C92" s="99">
        <v>21</v>
      </c>
      <c r="D92" s="100">
        <v>33.299999999999997</v>
      </c>
      <c r="E92" s="100"/>
      <c r="F92" s="50"/>
      <c r="G92" s="34"/>
      <c r="I92" t="s">
        <v>213</v>
      </c>
      <c r="K92">
        <v>9</v>
      </c>
    </row>
    <row r="93" spans="1:21">
      <c r="A93" s="56"/>
      <c r="B93" s="101" t="s">
        <v>15</v>
      </c>
      <c r="C93" s="101">
        <v>42</v>
      </c>
      <c r="D93" s="101">
        <v>66.7</v>
      </c>
      <c r="E93" s="101"/>
      <c r="F93" s="51"/>
      <c r="G93" s="34"/>
      <c r="I93" t="s">
        <v>481</v>
      </c>
      <c r="K93">
        <v>2</v>
      </c>
    </row>
    <row r="94" spans="1:21">
      <c r="A94" s="53"/>
      <c r="B94" s="102" t="s">
        <v>16</v>
      </c>
      <c r="C94" s="102">
        <v>63</v>
      </c>
      <c r="D94" s="102">
        <v>100</v>
      </c>
      <c r="E94" s="102"/>
      <c r="F94" s="44"/>
      <c r="G94" s="34"/>
    </row>
    <row r="95" spans="1:21">
      <c r="A95" s="54"/>
      <c r="B95" s="45"/>
      <c r="C95" s="46"/>
      <c r="D95" s="46"/>
      <c r="E95" s="46"/>
      <c r="F95" s="46"/>
      <c r="G95" s="34"/>
    </row>
    <row r="96" spans="1:21">
      <c r="A96" s="55"/>
      <c r="B96" s="47"/>
      <c r="C96" s="48"/>
      <c r="D96" s="49"/>
      <c r="E96" s="49"/>
      <c r="F96" s="49"/>
      <c r="G96" s="34"/>
    </row>
    <row r="97" spans="1:7">
      <c r="A97" s="166" t="s">
        <v>28</v>
      </c>
      <c r="B97" s="166"/>
      <c r="C97" s="166"/>
      <c r="D97" s="166"/>
      <c r="E97" s="166"/>
      <c r="F97" s="166"/>
      <c r="G97" s="166"/>
    </row>
    <row r="98" spans="1:7">
      <c r="A98" s="166"/>
      <c r="B98" s="166"/>
      <c r="C98" s="166"/>
      <c r="D98" s="166"/>
      <c r="E98" s="166"/>
      <c r="F98" s="166"/>
      <c r="G98" s="166"/>
    </row>
    <row r="99" spans="1:7">
      <c r="A99" s="55"/>
      <c r="B99" s="47"/>
      <c r="C99" s="48" t="s">
        <v>9</v>
      </c>
      <c r="D99" s="49" t="s">
        <v>10</v>
      </c>
      <c r="E99" s="49"/>
      <c r="F99" s="50"/>
      <c r="G99" s="34"/>
    </row>
    <row r="100" spans="1:7">
      <c r="A100" s="57" t="s">
        <v>13</v>
      </c>
      <c r="B100" s="52" t="s">
        <v>14</v>
      </c>
      <c r="C100" s="52">
        <v>16</v>
      </c>
      <c r="D100" s="52">
        <v>25.4</v>
      </c>
    </row>
    <row r="101" spans="1:7">
      <c r="B101" s="52" t="s">
        <v>15</v>
      </c>
      <c r="C101" s="52">
        <v>47</v>
      </c>
      <c r="D101" s="52">
        <v>74.599999999999994</v>
      </c>
    </row>
    <row r="102" spans="1:7">
      <c r="B102" s="52" t="s">
        <v>16</v>
      </c>
      <c r="C102" s="52">
        <v>63</v>
      </c>
      <c r="D102" s="52">
        <v>100</v>
      </c>
    </row>
    <row r="105" spans="1:7">
      <c r="A105" s="168" t="s">
        <v>29</v>
      </c>
      <c r="B105" s="168"/>
      <c r="C105" s="168"/>
      <c r="D105" s="168"/>
      <c r="E105" s="168"/>
      <c r="F105" s="168"/>
      <c r="G105" s="168"/>
    </row>
    <row r="106" spans="1:7">
      <c r="A106" s="168"/>
      <c r="B106" s="168"/>
      <c r="C106" s="168"/>
      <c r="D106" s="168"/>
      <c r="E106" s="168"/>
      <c r="F106" s="168"/>
      <c r="G106" s="168"/>
    </row>
    <row r="107" spans="1:7">
      <c r="C107" s="52" t="s">
        <v>9</v>
      </c>
      <c r="D107" s="52" t="s">
        <v>10</v>
      </c>
    </row>
    <row r="108" spans="1:7">
      <c r="A108" s="57" t="s">
        <v>13</v>
      </c>
      <c r="B108" s="52" t="s">
        <v>14</v>
      </c>
      <c r="C108" s="52">
        <v>4</v>
      </c>
      <c r="D108" s="52">
        <v>6.3</v>
      </c>
    </row>
    <row r="109" spans="1:7">
      <c r="B109" s="52" t="s">
        <v>15</v>
      </c>
      <c r="C109" s="52">
        <v>59</v>
      </c>
      <c r="D109" s="52">
        <v>93.7</v>
      </c>
    </row>
    <row r="110" spans="1:7">
      <c r="B110" s="52" t="s">
        <v>16</v>
      </c>
      <c r="C110" s="52">
        <v>63</v>
      </c>
      <c r="D110" s="52">
        <v>100</v>
      </c>
    </row>
    <row r="113" spans="1:7">
      <c r="A113" s="168" t="s">
        <v>30</v>
      </c>
      <c r="B113" s="168"/>
      <c r="C113" s="168"/>
      <c r="D113" s="168"/>
      <c r="E113" s="168"/>
      <c r="F113" s="168"/>
      <c r="G113" s="168"/>
    </row>
    <row r="114" spans="1:7" ht="29.25" customHeight="1">
      <c r="A114" s="168"/>
      <c r="B114" s="168"/>
      <c r="C114" s="168"/>
      <c r="D114" s="168"/>
      <c r="E114" s="168"/>
      <c r="F114" s="168"/>
      <c r="G114" s="168"/>
    </row>
    <row r="115" spans="1:7">
      <c r="C115" s="52" t="s">
        <v>9</v>
      </c>
      <c r="D115" s="52" t="s">
        <v>10</v>
      </c>
    </row>
    <row r="116" spans="1:7">
      <c r="A116" s="57" t="s">
        <v>13</v>
      </c>
      <c r="B116" s="52" t="s">
        <v>14</v>
      </c>
      <c r="C116" s="52">
        <v>2</v>
      </c>
      <c r="D116" s="52">
        <v>3.2</v>
      </c>
    </row>
    <row r="117" spans="1:7">
      <c r="B117" s="52" t="s">
        <v>15</v>
      </c>
      <c r="C117" s="52">
        <v>61</v>
      </c>
      <c r="D117" s="52">
        <v>96.8</v>
      </c>
    </row>
    <row r="118" spans="1:7">
      <c r="B118" s="52" t="s">
        <v>16</v>
      </c>
      <c r="C118" s="52">
        <v>63</v>
      </c>
      <c r="D118" s="52">
        <v>100</v>
      </c>
    </row>
    <row r="121" spans="1:7">
      <c r="A121" s="168" t="s">
        <v>31</v>
      </c>
      <c r="B121" s="168"/>
      <c r="C121" s="168"/>
      <c r="D121" s="168"/>
      <c r="E121" s="168"/>
      <c r="F121" s="168"/>
      <c r="G121" s="168"/>
    </row>
    <row r="122" spans="1:7" ht="30.75" customHeight="1">
      <c r="A122" s="168"/>
      <c r="B122" s="168"/>
      <c r="C122" s="168"/>
      <c r="D122" s="168"/>
      <c r="E122" s="168"/>
      <c r="F122" s="168"/>
      <c r="G122" s="168"/>
    </row>
    <row r="123" spans="1:7">
      <c r="C123" s="52" t="s">
        <v>9</v>
      </c>
      <c r="D123" s="52" t="s">
        <v>10</v>
      </c>
    </row>
    <row r="124" spans="1:7">
      <c r="A124" s="57" t="s">
        <v>13</v>
      </c>
      <c r="B124" s="52" t="s">
        <v>14</v>
      </c>
      <c r="C124" s="52">
        <v>3</v>
      </c>
      <c r="D124" s="52">
        <v>4.8</v>
      </c>
    </row>
    <row r="125" spans="1:7">
      <c r="B125" s="52" t="s">
        <v>15</v>
      </c>
      <c r="C125" s="52">
        <v>55</v>
      </c>
      <c r="D125" s="52">
        <v>87.3</v>
      </c>
    </row>
    <row r="126" spans="1:7">
      <c r="B126" s="52" t="s">
        <v>24</v>
      </c>
      <c r="C126" s="52">
        <v>5</v>
      </c>
      <c r="D126" s="52">
        <v>7.9</v>
      </c>
    </row>
    <row r="127" spans="1:7">
      <c r="B127" s="52" t="s">
        <v>16</v>
      </c>
      <c r="C127" s="52">
        <v>63</v>
      </c>
      <c r="D127" s="52">
        <v>100</v>
      </c>
    </row>
  </sheetData>
  <mergeCells count="40">
    <mergeCell ref="A89:G90"/>
    <mergeCell ref="A97:G98"/>
    <mergeCell ref="A105:G106"/>
    <mergeCell ref="A113:G114"/>
    <mergeCell ref="A121:G122"/>
    <mergeCell ref="I69:K70"/>
    <mergeCell ref="I76:K77"/>
    <mergeCell ref="I82:L83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I9:I11"/>
    <mergeCell ref="T17:V18"/>
    <mergeCell ref="I26:L27"/>
    <mergeCell ref="I42:K43"/>
    <mergeCell ref="I50:K51"/>
    <mergeCell ref="I59:K60"/>
    <mergeCell ref="P19:P20"/>
    <mergeCell ref="I21:I22"/>
    <mergeCell ref="P21:P22"/>
    <mergeCell ref="I19:I20"/>
    <mergeCell ref="Q9:Q11"/>
    <mergeCell ref="Q12:Q15"/>
    <mergeCell ref="Q17:Q18"/>
    <mergeCell ref="Q19:Q20"/>
    <mergeCell ref="Q21:Q22"/>
    <mergeCell ref="P9:P11"/>
    <mergeCell ref="I12:I15"/>
    <mergeCell ref="P12:P15"/>
    <mergeCell ref="I17:I18"/>
    <mergeCell ref="P17:P18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8" sqref="F8"/>
    </sheetView>
  </sheetViews>
  <sheetFormatPr defaultRowHeight="15"/>
  <cols>
    <col min="1" max="1" width="25.7109375" customWidth="1"/>
    <col min="2" max="2" width="24.7109375" customWidth="1"/>
    <col min="3" max="3" width="20.85546875" customWidth="1"/>
    <col min="4" max="4" width="15.7109375" customWidth="1"/>
    <col min="17" max="17" width="20.42578125" customWidth="1"/>
    <col min="20" max="20" width="18.140625" customWidth="1"/>
    <col min="22" max="22" width="12.28515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25" t="s">
        <v>972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97" t="s">
        <v>52</v>
      </c>
      <c r="B2" s="86">
        <v>89</v>
      </c>
      <c r="C2" s="23">
        <v>94</v>
      </c>
      <c r="D2" s="24">
        <v>94.680851063829792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 ht="33" customHeight="1">
      <c r="A7" s="134"/>
      <c r="B7" s="134"/>
      <c r="C7" s="134"/>
      <c r="D7" s="134"/>
      <c r="E7" s="134"/>
      <c r="F7" s="134"/>
      <c r="G7" s="134"/>
    </row>
    <row r="8" spans="1:22" ht="60">
      <c r="C8" t="s">
        <v>9</v>
      </c>
      <c r="D8" t="s">
        <v>10</v>
      </c>
      <c r="H8" s="36"/>
      <c r="I8" s="6" t="s">
        <v>0</v>
      </c>
      <c r="J8" s="6" t="s">
        <v>32</v>
      </c>
      <c r="K8" s="6" t="s">
        <v>15</v>
      </c>
      <c r="L8" s="6" t="s">
        <v>14</v>
      </c>
      <c r="M8" s="6" t="s">
        <v>33</v>
      </c>
      <c r="N8" s="7" t="s">
        <v>34</v>
      </c>
      <c r="O8" s="7" t="s">
        <v>35</v>
      </c>
      <c r="P8" s="6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45">
      <c r="A9" t="s">
        <v>13</v>
      </c>
      <c r="B9" t="s">
        <v>14</v>
      </c>
      <c r="C9">
        <v>37</v>
      </c>
      <c r="D9">
        <v>41.6</v>
      </c>
      <c r="H9" s="42"/>
      <c r="I9" s="155" t="s">
        <v>1</v>
      </c>
      <c r="J9" s="10">
        <v>75</v>
      </c>
      <c r="K9" s="10">
        <f>C10</f>
        <v>52</v>
      </c>
      <c r="L9" s="10">
        <f>C9</f>
        <v>37</v>
      </c>
      <c r="M9" s="11">
        <f>0</f>
        <v>0</v>
      </c>
      <c r="N9" s="12">
        <f>C11</f>
        <v>89</v>
      </c>
      <c r="O9" s="41">
        <f>(N9-(M9+L9))/N9</f>
        <v>0.5842696629213483</v>
      </c>
      <c r="P9" s="117">
        <f>(O9+O10+O11)/3</f>
        <v>0.64794007490636707</v>
      </c>
      <c r="Q9" s="117" t="s">
        <v>76</v>
      </c>
      <c r="T9" s="4" t="s">
        <v>103</v>
      </c>
      <c r="U9" s="4">
        <f>(O9+O10+O11+O12+O13+O14+O15+O16+O17+O18+O19+O20+O21+O22+O23)/15</f>
        <v>0.72584269662921341</v>
      </c>
      <c r="V9" s="4" t="s">
        <v>77</v>
      </c>
    </row>
    <row r="10" spans="1:22">
      <c r="B10" t="s">
        <v>15</v>
      </c>
      <c r="C10">
        <v>52</v>
      </c>
      <c r="D10">
        <v>58.4</v>
      </c>
      <c r="H10" s="42"/>
      <c r="I10" s="157"/>
      <c r="J10" s="10">
        <v>76</v>
      </c>
      <c r="K10" s="10">
        <f>C18</f>
        <v>52</v>
      </c>
      <c r="L10" s="10">
        <f>C17</f>
        <v>37</v>
      </c>
      <c r="M10" s="11">
        <f>0</f>
        <v>0</v>
      </c>
      <c r="N10" s="12">
        <f>C19</f>
        <v>89</v>
      </c>
      <c r="O10" s="41">
        <f t="shared" ref="O10:O23" si="0">(N10-(M10+L10))/N10</f>
        <v>0.5842696629213483</v>
      </c>
      <c r="P10" s="118"/>
      <c r="Q10" s="118"/>
    </row>
    <row r="11" spans="1:22">
      <c r="B11" t="s">
        <v>16</v>
      </c>
      <c r="C11">
        <v>89</v>
      </c>
      <c r="D11">
        <v>100</v>
      </c>
      <c r="H11" s="42"/>
      <c r="I11" s="156"/>
      <c r="J11" s="10">
        <v>77</v>
      </c>
      <c r="K11" s="10">
        <f>C26</f>
        <v>69</v>
      </c>
      <c r="L11" s="10">
        <f>C25</f>
        <v>20</v>
      </c>
      <c r="M11" s="11">
        <f>0</f>
        <v>0</v>
      </c>
      <c r="N11" s="12">
        <f>C27</f>
        <v>89</v>
      </c>
      <c r="O11" s="41">
        <f t="shared" si="0"/>
        <v>0.7752808988764045</v>
      </c>
      <c r="P11" s="119"/>
      <c r="Q11" s="119"/>
    </row>
    <row r="12" spans="1:22">
      <c r="H12" s="42"/>
      <c r="I12" s="155" t="s">
        <v>2</v>
      </c>
      <c r="J12" s="10">
        <v>63</v>
      </c>
      <c r="K12" s="10">
        <f>C34</f>
        <v>43</v>
      </c>
      <c r="L12" s="10">
        <f>C33</f>
        <v>46</v>
      </c>
      <c r="M12" s="11">
        <f>0</f>
        <v>0</v>
      </c>
      <c r="N12" s="12">
        <f>C35</f>
        <v>89</v>
      </c>
      <c r="O12" s="41">
        <f t="shared" si="0"/>
        <v>0.48314606741573035</v>
      </c>
      <c r="P12" s="117">
        <f>(O12+O13+O14+O15)/4</f>
        <v>0.699438202247191</v>
      </c>
      <c r="Q12" s="117" t="s">
        <v>76</v>
      </c>
    </row>
    <row r="13" spans="1:22">
      <c r="H13" s="42"/>
      <c r="I13" s="157"/>
      <c r="J13" s="10">
        <v>64</v>
      </c>
      <c r="K13" s="10">
        <f>C42</f>
        <v>41</v>
      </c>
      <c r="L13" s="10">
        <f>C41</f>
        <v>48</v>
      </c>
      <c r="M13" s="11">
        <f>0</f>
        <v>0</v>
      </c>
      <c r="N13" s="12">
        <f>C43</f>
        <v>89</v>
      </c>
      <c r="O13" s="41">
        <f t="shared" si="0"/>
        <v>0.4606741573033708</v>
      </c>
      <c r="P13" s="118"/>
      <c r="Q13" s="118"/>
      <c r="T13" s="8"/>
    </row>
    <row r="14" spans="1:22" ht="15.75">
      <c r="A14" s="134" t="s">
        <v>17</v>
      </c>
      <c r="B14" s="134"/>
      <c r="C14" s="134"/>
      <c r="D14" s="134"/>
      <c r="E14" s="134"/>
      <c r="F14" s="134"/>
      <c r="G14" s="134"/>
      <c r="H14" s="42"/>
      <c r="I14" s="157"/>
      <c r="J14" s="10">
        <v>911</v>
      </c>
      <c r="K14" s="10">
        <f>C50</f>
        <v>86</v>
      </c>
      <c r="L14" s="10">
        <f>C49</f>
        <v>3</v>
      </c>
      <c r="M14" s="11">
        <f>C51</f>
        <v>0</v>
      </c>
      <c r="N14" s="12">
        <f>C52</f>
        <v>89</v>
      </c>
      <c r="O14" s="41">
        <f t="shared" si="0"/>
        <v>0.9662921348314607</v>
      </c>
      <c r="P14" s="118"/>
      <c r="Q14" s="118"/>
      <c r="T14" s="9" t="s">
        <v>38</v>
      </c>
    </row>
    <row r="15" spans="1:22" ht="30" customHeight="1">
      <c r="A15" s="134"/>
      <c r="B15" s="134"/>
      <c r="C15" s="134"/>
      <c r="D15" s="134"/>
      <c r="E15" s="134"/>
      <c r="F15" s="134"/>
      <c r="G15" s="134"/>
      <c r="H15" s="42"/>
      <c r="I15" s="156"/>
      <c r="J15" s="10">
        <v>93</v>
      </c>
      <c r="K15" s="10">
        <f>C59</f>
        <v>79</v>
      </c>
      <c r="L15" s="10">
        <f>C58</f>
        <v>10</v>
      </c>
      <c r="M15" s="11">
        <f>C60</f>
        <v>0</v>
      </c>
      <c r="N15" s="12">
        <f>C61</f>
        <v>89</v>
      </c>
      <c r="O15" s="41">
        <f t="shared" si="0"/>
        <v>0.88764044943820219</v>
      </c>
      <c r="P15" s="119"/>
      <c r="Q15" s="119"/>
    </row>
    <row r="16" spans="1:22" ht="30" customHeight="1">
      <c r="C16" t="s">
        <v>9</v>
      </c>
      <c r="D16" t="s">
        <v>10</v>
      </c>
      <c r="H16" s="39"/>
      <c r="I16" s="4" t="s">
        <v>3</v>
      </c>
      <c r="J16" s="10">
        <v>1072</v>
      </c>
      <c r="K16" s="10">
        <f>C84</f>
        <v>12</v>
      </c>
      <c r="L16" s="10">
        <f>C83</f>
        <v>76</v>
      </c>
      <c r="M16" s="11">
        <f>C85</f>
        <v>1</v>
      </c>
      <c r="N16" s="12">
        <f>C86</f>
        <v>89</v>
      </c>
      <c r="O16" s="14">
        <f t="shared" si="0"/>
        <v>0.1348314606741573</v>
      </c>
      <c r="P16" s="10">
        <f>O16</f>
        <v>0.1348314606741573</v>
      </c>
      <c r="Q16" s="11" t="s">
        <v>75</v>
      </c>
      <c r="T16" s="131" t="s">
        <v>380</v>
      </c>
      <c r="U16" s="131"/>
      <c r="V16" s="131"/>
    </row>
    <row r="17" spans="1:22">
      <c r="A17" t="s">
        <v>13</v>
      </c>
      <c r="B17" t="s">
        <v>14</v>
      </c>
      <c r="C17">
        <v>37</v>
      </c>
      <c r="D17">
        <v>41.6</v>
      </c>
      <c r="H17" s="42"/>
      <c r="I17" s="155" t="s">
        <v>4</v>
      </c>
      <c r="J17" s="10">
        <v>102</v>
      </c>
      <c r="K17" s="10">
        <f>C68</f>
        <v>84</v>
      </c>
      <c r="L17" s="10">
        <f>C67</f>
        <v>5</v>
      </c>
      <c r="M17" s="11">
        <f>0</f>
        <v>0</v>
      </c>
      <c r="N17" s="12">
        <f>C69</f>
        <v>89</v>
      </c>
      <c r="O17" s="41">
        <f t="shared" si="0"/>
        <v>0.9438202247191011</v>
      </c>
      <c r="P17" s="117">
        <f>(O17+O18)/2</f>
        <v>0.92696629213483139</v>
      </c>
      <c r="Q17" s="117" t="s">
        <v>78</v>
      </c>
      <c r="T17" s="131"/>
      <c r="U17" s="131"/>
      <c r="V17" s="131"/>
    </row>
    <row r="18" spans="1:22">
      <c r="B18" t="s">
        <v>15</v>
      </c>
      <c r="C18">
        <v>52</v>
      </c>
      <c r="D18">
        <v>58.4</v>
      </c>
      <c r="H18" s="42"/>
      <c r="I18" s="156"/>
      <c r="J18" s="10">
        <v>103</v>
      </c>
      <c r="K18" s="10">
        <f>C76</f>
        <v>81</v>
      </c>
      <c r="L18" s="10">
        <f>C75</f>
        <v>8</v>
      </c>
      <c r="M18" s="11">
        <f>0</f>
        <v>0</v>
      </c>
      <c r="N18" s="12">
        <f>C77</f>
        <v>89</v>
      </c>
      <c r="O18" s="41">
        <f t="shared" si="0"/>
        <v>0.9101123595505618</v>
      </c>
      <c r="P18" s="119"/>
      <c r="Q18" s="119"/>
    </row>
    <row r="19" spans="1:22">
      <c r="B19" t="s">
        <v>16</v>
      </c>
      <c r="C19">
        <v>89</v>
      </c>
      <c r="D19">
        <v>100</v>
      </c>
      <c r="H19" s="42"/>
      <c r="I19" s="155" t="s">
        <v>5</v>
      </c>
      <c r="J19" s="10">
        <v>59</v>
      </c>
      <c r="K19" s="10">
        <f>C93</f>
        <v>62</v>
      </c>
      <c r="L19" s="10">
        <f>C92</f>
        <v>27</v>
      </c>
      <c r="M19" s="11">
        <f>0</f>
        <v>0</v>
      </c>
      <c r="N19" s="12">
        <f>C94</f>
        <v>89</v>
      </c>
      <c r="O19" s="41">
        <f t="shared" si="0"/>
        <v>0.6966292134831461</v>
      </c>
      <c r="P19" s="117">
        <f>(O19+O20)/2</f>
        <v>0.7415730337078652</v>
      </c>
      <c r="Q19" s="117" t="s">
        <v>76</v>
      </c>
      <c r="T19" t="s">
        <v>950</v>
      </c>
    </row>
    <row r="20" spans="1:22">
      <c r="H20" s="42"/>
      <c r="I20" s="156"/>
      <c r="J20" s="10">
        <v>510</v>
      </c>
      <c r="K20" s="10">
        <f>C101</f>
        <v>70</v>
      </c>
      <c r="L20" s="10">
        <f>C100</f>
        <v>19</v>
      </c>
      <c r="M20" s="11">
        <f>0</f>
        <v>0</v>
      </c>
      <c r="N20" s="12">
        <f>C102</f>
        <v>89</v>
      </c>
      <c r="O20" s="41">
        <f t="shared" si="0"/>
        <v>0.7865168539325843</v>
      </c>
      <c r="P20" s="119"/>
      <c r="Q20" s="119"/>
      <c r="T20" t="s">
        <v>949</v>
      </c>
    </row>
    <row r="21" spans="1:22">
      <c r="H21" s="42"/>
      <c r="I21" s="155" t="s">
        <v>6</v>
      </c>
      <c r="J21" s="10">
        <v>56</v>
      </c>
      <c r="K21" s="10">
        <f>C109</f>
        <v>81</v>
      </c>
      <c r="L21" s="10">
        <f>C108</f>
        <v>8</v>
      </c>
      <c r="M21" s="11">
        <f>0</f>
        <v>0</v>
      </c>
      <c r="N21" s="12">
        <f>C110</f>
        <v>89</v>
      </c>
      <c r="O21" s="41">
        <f t="shared" si="0"/>
        <v>0.9101123595505618</v>
      </c>
      <c r="P21" s="117">
        <f>(O21+O22)/2</f>
        <v>0.9382022471910112</v>
      </c>
      <c r="Q21" s="117" t="s">
        <v>78</v>
      </c>
      <c r="T21" t="s">
        <v>948</v>
      </c>
    </row>
    <row r="22" spans="1:22">
      <c r="A22" s="134" t="s">
        <v>18</v>
      </c>
      <c r="B22" s="134"/>
      <c r="C22" s="134"/>
      <c r="D22" s="134"/>
      <c r="E22" s="134"/>
      <c r="F22" s="134"/>
      <c r="G22" s="134"/>
      <c r="H22" s="42"/>
      <c r="I22" s="156"/>
      <c r="J22" s="10">
        <v>57</v>
      </c>
      <c r="K22" s="10">
        <f>C117</f>
        <v>86</v>
      </c>
      <c r="L22" s="10">
        <f>C116</f>
        <v>3</v>
      </c>
      <c r="M22" s="11">
        <f>0</f>
        <v>0</v>
      </c>
      <c r="N22" s="12">
        <f>C118</f>
        <v>89</v>
      </c>
      <c r="O22" s="41">
        <f t="shared" si="0"/>
        <v>0.9662921348314607</v>
      </c>
      <c r="P22" s="119"/>
      <c r="Q22" s="119"/>
      <c r="T22" t="s">
        <v>947</v>
      </c>
    </row>
    <row r="23" spans="1:22" ht="40.5" customHeight="1">
      <c r="A23" s="134"/>
      <c r="B23" s="134"/>
      <c r="C23" s="134"/>
      <c r="D23" s="134"/>
      <c r="E23" s="134"/>
      <c r="F23" s="134"/>
      <c r="G23" s="134"/>
      <c r="H23" s="39"/>
      <c r="I23" s="4" t="s">
        <v>7</v>
      </c>
      <c r="J23" s="10">
        <v>86</v>
      </c>
      <c r="K23" s="10">
        <f>C125</f>
        <v>71</v>
      </c>
      <c r="L23" s="10">
        <f>C124</f>
        <v>9</v>
      </c>
      <c r="M23" s="11">
        <f>C126</f>
        <v>9</v>
      </c>
      <c r="N23" s="12">
        <f>C127</f>
        <v>89</v>
      </c>
      <c r="O23" s="14">
        <f t="shared" si="0"/>
        <v>0.797752808988764</v>
      </c>
      <c r="P23" s="10">
        <f>O23</f>
        <v>0.797752808988764</v>
      </c>
      <c r="Q23" s="11" t="s">
        <v>77</v>
      </c>
      <c r="T23" t="s">
        <v>946</v>
      </c>
    </row>
    <row r="24" spans="1:22">
      <c r="C24" t="s">
        <v>9</v>
      </c>
      <c r="D24" t="s">
        <v>10</v>
      </c>
      <c r="T24" t="s">
        <v>945</v>
      </c>
    </row>
    <row r="25" spans="1:22" ht="15" customHeight="1">
      <c r="A25" t="s">
        <v>13</v>
      </c>
      <c r="B25" t="s">
        <v>14</v>
      </c>
      <c r="C25">
        <v>20</v>
      </c>
      <c r="D25">
        <v>22.5</v>
      </c>
      <c r="I25" s="169" t="s">
        <v>397</v>
      </c>
      <c r="J25" s="169"/>
      <c r="K25" s="169"/>
      <c r="L25" s="169"/>
      <c r="T25" t="s">
        <v>944</v>
      </c>
    </row>
    <row r="26" spans="1:22" ht="15" customHeight="1">
      <c r="B26" t="s">
        <v>15</v>
      </c>
      <c r="C26">
        <v>69</v>
      </c>
      <c r="D26">
        <v>77.5</v>
      </c>
      <c r="I26" s="169"/>
      <c r="J26" s="169"/>
      <c r="K26" s="169"/>
      <c r="L26" s="169"/>
      <c r="T26" t="s">
        <v>943</v>
      </c>
    </row>
    <row r="27" spans="1:22">
      <c r="B27" t="s">
        <v>16</v>
      </c>
      <c r="C27">
        <v>89</v>
      </c>
      <c r="D27">
        <v>100</v>
      </c>
      <c r="T27" t="s">
        <v>942</v>
      </c>
    </row>
    <row r="28" spans="1:22">
      <c r="K28" t="s">
        <v>9</v>
      </c>
      <c r="L28" t="s">
        <v>10</v>
      </c>
      <c r="T28" t="s">
        <v>941</v>
      </c>
    </row>
    <row r="29" spans="1:22">
      <c r="I29" t="s">
        <v>951</v>
      </c>
      <c r="K29">
        <v>7</v>
      </c>
      <c r="L29">
        <v>7.9</v>
      </c>
      <c r="T29" t="s">
        <v>940</v>
      </c>
    </row>
    <row r="30" spans="1:22">
      <c r="A30" s="134" t="s">
        <v>19</v>
      </c>
      <c r="B30" s="134"/>
      <c r="C30" s="134"/>
      <c r="D30" s="134"/>
      <c r="E30" s="134"/>
      <c r="F30" s="134"/>
      <c r="G30" s="134"/>
      <c r="I30" t="s">
        <v>952</v>
      </c>
      <c r="K30">
        <v>6</v>
      </c>
      <c r="L30">
        <v>6.7</v>
      </c>
      <c r="T30" t="s">
        <v>939</v>
      </c>
    </row>
    <row r="31" spans="1:22" ht="27.75" customHeight="1">
      <c r="A31" s="134"/>
      <c r="B31" s="134"/>
      <c r="C31" s="134"/>
      <c r="D31" s="134"/>
      <c r="E31" s="134"/>
      <c r="F31" s="134"/>
      <c r="G31" s="134"/>
      <c r="I31" t="s">
        <v>953</v>
      </c>
      <c r="K31">
        <v>1</v>
      </c>
      <c r="L31">
        <v>1.1000000000000001</v>
      </c>
      <c r="T31" t="s">
        <v>938</v>
      </c>
    </row>
    <row r="32" spans="1:22">
      <c r="C32" t="s">
        <v>9</v>
      </c>
      <c r="D32" t="s">
        <v>10</v>
      </c>
      <c r="I32" t="s">
        <v>954</v>
      </c>
      <c r="K32">
        <v>2</v>
      </c>
      <c r="L32">
        <v>2.2000000000000002</v>
      </c>
      <c r="T32" t="s">
        <v>937</v>
      </c>
    </row>
    <row r="33" spans="1:20">
      <c r="A33" t="s">
        <v>13</v>
      </c>
      <c r="B33" t="s">
        <v>14</v>
      </c>
      <c r="C33">
        <v>46</v>
      </c>
      <c r="D33">
        <v>51.7</v>
      </c>
      <c r="I33" t="s">
        <v>955</v>
      </c>
      <c r="K33">
        <v>9</v>
      </c>
      <c r="L33">
        <v>10.1</v>
      </c>
      <c r="T33" t="s">
        <v>936</v>
      </c>
    </row>
    <row r="34" spans="1:20">
      <c r="B34" t="s">
        <v>15</v>
      </c>
      <c r="C34">
        <v>43</v>
      </c>
      <c r="D34">
        <v>48.3</v>
      </c>
      <c r="I34" t="s">
        <v>956</v>
      </c>
      <c r="K34">
        <v>3</v>
      </c>
      <c r="L34">
        <v>3.4</v>
      </c>
      <c r="T34" t="s">
        <v>935</v>
      </c>
    </row>
    <row r="35" spans="1:20">
      <c r="B35" t="s">
        <v>16</v>
      </c>
      <c r="C35">
        <v>89</v>
      </c>
      <c r="D35">
        <v>100</v>
      </c>
      <c r="I35" t="s">
        <v>957</v>
      </c>
      <c r="K35">
        <v>2</v>
      </c>
      <c r="L35">
        <v>2.2000000000000002</v>
      </c>
      <c r="T35" t="s">
        <v>934</v>
      </c>
    </row>
    <row r="36" spans="1:20">
      <c r="I36" t="s">
        <v>958</v>
      </c>
      <c r="K36">
        <v>14</v>
      </c>
      <c r="L36">
        <v>15.7</v>
      </c>
      <c r="T36" t="s">
        <v>933</v>
      </c>
    </row>
    <row r="37" spans="1:20">
      <c r="I37" t="s">
        <v>959</v>
      </c>
      <c r="K37">
        <v>2</v>
      </c>
      <c r="L37">
        <v>2.2000000000000002</v>
      </c>
      <c r="T37" t="s">
        <v>932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960</v>
      </c>
      <c r="K38">
        <v>3</v>
      </c>
      <c r="L38">
        <v>3.4</v>
      </c>
      <c r="T38" t="s">
        <v>931</v>
      </c>
    </row>
    <row r="39" spans="1:20" ht="28.5" customHeight="1">
      <c r="A39" s="134"/>
      <c r="B39" s="134"/>
      <c r="C39" s="134"/>
      <c r="D39" s="134"/>
      <c r="E39" s="134"/>
      <c r="F39" s="134"/>
      <c r="G39" s="134"/>
      <c r="I39" t="s">
        <v>961</v>
      </c>
      <c r="K39">
        <v>3</v>
      </c>
      <c r="L39">
        <v>3.4</v>
      </c>
      <c r="T39" t="s">
        <v>930</v>
      </c>
    </row>
    <row r="40" spans="1:20">
      <c r="C40" t="s">
        <v>9</v>
      </c>
      <c r="D40" t="s">
        <v>10</v>
      </c>
      <c r="I40" t="s">
        <v>962</v>
      </c>
      <c r="K40">
        <v>1</v>
      </c>
      <c r="L40">
        <v>1.1000000000000001</v>
      </c>
      <c r="T40" t="s">
        <v>929</v>
      </c>
    </row>
    <row r="41" spans="1:20">
      <c r="A41" t="s">
        <v>13</v>
      </c>
      <c r="B41" t="s">
        <v>14</v>
      </c>
      <c r="C41">
        <v>48</v>
      </c>
      <c r="D41">
        <v>53.9</v>
      </c>
      <c r="I41" t="s">
        <v>963</v>
      </c>
      <c r="K41">
        <v>5</v>
      </c>
      <c r="L41">
        <v>5.6</v>
      </c>
      <c r="T41" t="s">
        <v>928</v>
      </c>
    </row>
    <row r="42" spans="1:20">
      <c r="B42" t="s">
        <v>15</v>
      </c>
      <c r="C42">
        <v>41</v>
      </c>
      <c r="D42">
        <v>46.1</v>
      </c>
      <c r="I42" t="s">
        <v>964</v>
      </c>
      <c r="K42">
        <v>3</v>
      </c>
      <c r="L42">
        <v>3.4</v>
      </c>
      <c r="T42" t="s">
        <v>927</v>
      </c>
    </row>
    <row r="43" spans="1:20">
      <c r="B43" t="s">
        <v>16</v>
      </c>
      <c r="C43">
        <v>89</v>
      </c>
      <c r="D43">
        <v>100</v>
      </c>
      <c r="I43" t="s">
        <v>965</v>
      </c>
      <c r="K43">
        <v>5</v>
      </c>
      <c r="L43">
        <v>5.6</v>
      </c>
      <c r="T43" t="s">
        <v>926</v>
      </c>
    </row>
    <row r="44" spans="1:20">
      <c r="I44" t="s">
        <v>966</v>
      </c>
      <c r="K44">
        <v>1</v>
      </c>
      <c r="L44">
        <v>1.1000000000000001</v>
      </c>
      <c r="T44" t="s">
        <v>925</v>
      </c>
    </row>
    <row r="45" spans="1:20">
      <c r="I45" t="s">
        <v>967</v>
      </c>
      <c r="K45">
        <v>2</v>
      </c>
      <c r="L45">
        <v>2.2000000000000002</v>
      </c>
      <c r="T45" t="s">
        <v>924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968</v>
      </c>
      <c r="K46">
        <v>6</v>
      </c>
      <c r="L46">
        <v>6.7</v>
      </c>
      <c r="T46" t="s">
        <v>923</v>
      </c>
    </row>
    <row r="47" spans="1:20" ht="35.25" customHeight="1">
      <c r="A47" s="134"/>
      <c r="B47" s="134"/>
      <c r="C47" s="134"/>
      <c r="D47" s="134"/>
      <c r="E47" s="134"/>
      <c r="F47" s="134"/>
      <c r="G47" s="134"/>
      <c r="I47" t="s">
        <v>969</v>
      </c>
      <c r="K47">
        <v>1</v>
      </c>
      <c r="L47">
        <v>1.1000000000000001</v>
      </c>
      <c r="T47" t="s">
        <v>922</v>
      </c>
    </row>
    <row r="48" spans="1:20">
      <c r="C48" t="s">
        <v>9</v>
      </c>
      <c r="D48" t="s">
        <v>10</v>
      </c>
      <c r="I48" t="s">
        <v>970</v>
      </c>
      <c r="K48">
        <v>9</v>
      </c>
      <c r="L48">
        <v>10.1</v>
      </c>
      <c r="T48" t="s">
        <v>921</v>
      </c>
    </row>
    <row r="49" spans="1:20">
      <c r="A49" t="s">
        <v>13</v>
      </c>
      <c r="B49" t="s">
        <v>14</v>
      </c>
      <c r="C49">
        <v>3</v>
      </c>
      <c r="D49">
        <v>3.4</v>
      </c>
      <c r="I49" t="s">
        <v>971</v>
      </c>
      <c r="K49">
        <v>4</v>
      </c>
      <c r="L49">
        <v>4.5</v>
      </c>
      <c r="T49" t="s">
        <v>920</v>
      </c>
    </row>
    <row r="50" spans="1:20">
      <c r="B50" t="s">
        <v>15</v>
      </c>
      <c r="C50">
        <v>86</v>
      </c>
      <c r="D50">
        <v>96.6</v>
      </c>
      <c r="I50" t="s">
        <v>16</v>
      </c>
      <c r="K50">
        <v>89</v>
      </c>
      <c r="L50">
        <v>100</v>
      </c>
      <c r="T50" t="s">
        <v>919</v>
      </c>
    </row>
    <row r="51" spans="1:20">
      <c r="B51" t="s">
        <v>33</v>
      </c>
      <c r="C51">
        <v>0</v>
      </c>
      <c r="T51" t="s">
        <v>918</v>
      </c>
    </row>
    <row r="52" spans="1:20">
      <c r="B52" t="s">
        <v>16</v>
      </c>
      <c r="C52">
        <v>89</v>
      </c>
      <c r="D52">
        <v>100</v>
      </c>
      <c r="T52" t="s">
        <v>917</v>
      </c>
    </row>
    <row r="53" spans="1:20" ht="15" customHeight="1">
      <c r="I53" s="136" t="s">
        <v>122</v>
      </c>
      <c r="J53" s="136"/>
      <c r="K53" s="136"/>
      <c r="L53" s="136"/>
      <c r="T53" t="s">
        <v>916</v>
      </c>
    </row>
    <row r="54" spans="1:20">
      <c r="I54" s="136"/>
      <c r="J54" s="136"/>
      <c r="K54" s="136"/>
      <c r="L54" s="136"/>
      <c r="T54" t="s">
        <v>915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K55" t="s">
        <v>9</v>
      </c>
      <c r="L55" t="s">
        <v>10</v>
      </c>
      <c r="T55" t="s">
        <v>914</v>
      </c>
    </row>
    <row r="56" spans="1:20" ht="29.25" customHeight="1">
      <c r="A56" s="134"/>
      <c r="B56" s="134"/>
      <c r="C56" s="134"/>
      <c r="D56" s="134"/>
      <c r="E56" s="134"/>
      <c r="F56" s="134"/>
      <c r="G56" s="134"/>
      <c r="I56" t="s">
        <v>126</v>
      </c>
      <c r="K56">
        <v>46</v>
      </c>
      <c r="L56">
        <v>51.7</v>
      </c>
      <c r="T56" t="s">
        <v>913</v>
      </c>
    </row>
    <row r="57" spans="1:20">
      <c r="C57" t="s">
        <v>9</v>
      </c>
      <c r="D57" t="s">
        <v>10</v>
      </c>
      <c r="I57" t="s">
        <v>128</v>
      </c>
      <c r="K57">
        <v>43</v>
      </c>
      <c r="L57">
        <v>48.3</v>
      </c>
      <c r="T57" t="s">
        <v>912</v>
      </c>
    </row>
    <row r="58" spans="1:20">
      <c r="A58" t="s">
        <v>13</v>
      </c>
      <c r="B58" t="s">
        <v>14</v>
      </c>
      <c r="C58">
        <v>10</v>
      </c>
      <c r="D58">
        <v>11.2</v>
      </c>
      <c r="I58" t="s">
        <v>16</v>
      </c>
      <c r="K58">
        <v>89</v>
      </c>
      <c r="L58">
        <v>100</v>
      </c>
      <c r="T58" t="s">
        <v>911</v>
      </c>
    </row>
    <row r="59" spans="1:20">
      <c r="B59" t="s">
        <v>15</v>
      </c>
      <c r="C59">
        <v>79</v>
      </c>
      <c r="D59">
        <v>88.8</v>
      </c>
      <c r="T59" t="s">
        <v>910</v>
      </c>
    </row>
    <row r="60" spans="1:20">
      <c r="B60" t="s">
        <v>33</v>
      </c>
      <c r="C60">
        <v>0</v>
      </c>
      <c r="T60" t="s">
        <v>909</v>
      </c>
    </row>
    <row r="61" spans="1:20">
      <c r="B61" t="s">
        <v>16</v>
      </c>
      <c r="C61">
        <v>89</v>
      </c>
      <c r="D61">
        <v>100</v>
      </c>
      <c r="I61" s="135" t="s">
        <v>123</v>
      </c>
      <c r="J61" s="135"/>
      <c r="K61" s="135"/>
      <c r="L61" s="135"/>
      <c r="T61" t="s">
        <v>908</v>
      </c>
    </row>
    <row r="62" spans="1:20">
      <c r="I62" s="135"/>
      <c r="J62" s="135"/>
      <c r="K62" s="135"/>
      <c r="L62" s="135"/>
      <c r="T62" t="s">
        <v>907</v>
      </c>
    </row>
    <row r="63" spans="1:20">
      <c r="K63" t="s">
        <v>9</v>
      </c>
      <c r="L63" t="s">
        <v>10</v>
      </c>
      <c r="T63" t="s">
        <v>906</v>
      </c>
    </row>
    <row r="64" spans="1:20">
      <c r="A64" s="134" t="s">
        <v>25</v>
      </c>
      <c r="B64" s="134"/>
      <c r="C64" s="134"/>
      <c r="D64" s="134"/>
      <c r="E64" s="134"/>
      <c r="F64" s="134"/>
      <c r="G64" s="134"/>
      <c r="I64" t="s">
        <v>127</v>
      </c>
      <c r="K64">
        <v>86</v>
      </c>
      <c r="L64">
        <v>96.6</v>
      </c>
      <c r="T64" t="s">
        <v>905</v>
      </c>
    </row>
    <row r="65" spans="1:20">
      <c r="A65" s="134"/>
      <c r="B65" s="134"/>
      <c r="C65" s="134"/>
      <c r="D65" s="134"/>
      <c r="E65" s="134"/>
      <c r="F65" s="134"/>
      <c r="G65" s="134"/>
      <c r="I65" t="s">
        <v>395</v>
      </c>
      <c r="K65">
        <v>1</v>
      </c>
      <c r="L65">
        <v>1.1000000000000001</v>
      </c>
      <c r="T65" t="s">
        <v>904</v>
      </c>
    </row>
    <row r="66" spans="1:20">
      <c r="C66" t="s">
        <v>9</v>
      </c>
      <c r="D66" t="s">
        <v>10</v>
      </c>
      <c r="I66" t="s">
        <v>480</v>
      </c>
      <c r="K66">
        <v>1</v>
      </c>
      <c r="L66">
        <v>1.1000000000000001</v>
      </c>
      <c r="T66" t="s">
        <v>903</v>
      </c>
    </row>
    <row r="67" spans="1:20">
      <c r="A67" t="s">
        <v>13</v>
      </c>
      <c r="B67" t="s">
        <v>14</v>
      </c>
      <c r="C67">
        <v>5</v>
      </c>
      <c r="D67">
        <v>5.6</v>
      </c>
      <c r="I67" t="s">
        <v>312</v>
      </c>
      <c r="K67">
        <v>1</v>
      </c>
      <c r="L67">
        <v>1.1000000000000001</v>
      </c>
      <c r="T67" t="s">
        <v>902</v>
      </c>
    </row>
    <row r="68" spans="1:20">
      <c r="B68" t="s">
        <v>15</v>
      </c>
      <c r="C68">
        <v>84</v>
      </c>
      <c r="D68">
        <v>94.4</v>
      </c>
      <c r="I68" t="s">
        <v>16</v>
      </c>
      <c r="K68">
        <v>89</v>
      </c>
      <c r="L68">
        <v>100</v>
      </c>
      <c r="T68" t="s">
        <v>901</v>
      </c>
    </row>
    <row r="69" spans="1:20">
      <c r="B69" t="s">
        <v>16</v>
      </c>
      <c r="C69">
        <v>89</v>
      </c>
      <c r="D69">
        <v>100</v>
      </c>
      <c r="T69" t="s">
        <v>900</v>
      </c>
    </row>
    <row r="70" spans="1:20">
      <c r="T70" t="s">
        <v>899</v>
      </c>
    </row>
    <row r="71" spans="1:20">
      <c r="I71" s="136" t="s">
        <v>130</v>
      </c>
      <c r="J71" s="136"/>
      <c r="K71" s="136"/>
      <c r="L71" s="136"/>
      <c r="T71" t="s">
        <v>898</v>
      </c>
    </row>
    <row r="72" spans="1:20">
      <c r="A72" s="134" t="s">
        <v>26</v>
      </c>
      <c r="B72" s="134"/>
      <c r="C72" s="134"/>
      <c r="D72" s="134"/>
      <c r="E72" s="134"/>
      <c r="F72" s="134"/>
      <c r="G72" s="134"/>
      <c r="I72" s="136"/>
      <c r="J72" s="136"/>
      <c r="K72" s="136"/>
      <c r="L72" s="136"/>
      <c r="T72" t="s">
        <v>897</v>
      </c>
    </row>
    <row r="73" spans="1:20">
      <c r="A73" s="134"/>
      <c r="B73" s="134"/>
      <c r="C73" s="134"/>
      <c r="D73" s="134"/>
      <c r="E73" s="134"/>
      <c r="F73" s="134"/>
      <c r="G73" s="134"/>
      <c r="K73" t="s">
        <v>9</v>
      </c>
      <c r="L73" t="s">
        <v>10</v>
      </c>
      <c r="T73" t="s">
        <v>896</v>
      </c>
    </row>
    <row r="74" spans="1:20">
      <c r="C74" t="s">
        <v>9</v>
      </c>
      <c r="D74" t="s">
        <v>10</v>
      </c>
      <c r="I74" t="s">
        <v>132</v>
      </c>
      <c r="K74">
        <v>61</v>
      </c>
      <c r="L74">
        <v>68.5</v>
      </c>
      <c r="T74" t="s">
        <v>895</v>
      </c>
    </row>
    <row r="75" spans="1:20">
      <c r="A75" t="s">
        <v>13</v>
      </c>
      <c r="B75" t="s">
        <v>14</v>
      </c>
      <c r="C75">
        <v>8</v>
      </c>
      <c r="D75">
        <v>9</v>
      </c>
      <c r="I75" t="s">
        <v>133</v>
      </c>
      <c r="K75">
        <v>27</v>
      </c>
      <c r="L75">
        <v>30.3</v>
      </c>
      <c r="T75" t="s">
        <v>894</v>
      </c>
    </row>
    <row r="76" spans="1:20">
      <c r="B76" t="s">
        <v>15</v>
      </c>
      <c r="C76">
        <v>81</v>
      </c>
      <c r="D76">
        <v>91</v>
      </c>
      <c r="I76" t="s">
        <v>135</v>
      </c>
      <c r="K76">
        <v>1</v>
      </c>
      <c r="L76">
        <v>1.1000000000000001</v>
      </c>
      <c r="T76" t="s">
        <v>893</v>
      </c>
    </row>
    <row r="77" spans="1:20">
      <c r="B77" t="s">
        <v>16</v>
      </c>
      <c r="C77">
        <v>89</v>
      </c>
      <c r="D77">
        <v>100</v>
      </c>
      <c r="I77" t="s">
        <v>16</v>
      </c>
      <c r="K77">
        <v>89</v>
      </c>
      <c r="L77">
        <v>100</v>
      </c>
      <c r="T77" t="s">
        <v>892</v>
      </c>
    </row>
    <row r="78" spans="1:20">
      <c r="T78" t="s">
        <v>891</v>
      </c>
    </row>
    <row r="79" spans="1:20">
      <c r="T79" t="s">
        <v>890</v>
      </c>
    </row>
    <row r="80" spans="1:20">
      <c r="A80" s="134" t="s">
        <v>23</v>
      </c>
      <c r="B80" s="134"/>
      <c r="C80" s="134"/>
      <c r="D80" s="134"/>
      <c r="E80" s="134"/>
      <c r="F80" s="134"/>
      <c r="G80" s="134"/>
      <c r="I80" s="136" t="s">
        <v>124</v>
      </c>
      <c r="J80" s="136"/>
      <c r="K80" s="136"/>
      <c r="T80" t="s">
        <v>889</v>
      </c>
    </row>
    <row r="81" spans="1:20" ht="30" customHeight="1">
      <c r="A81" s="134"/>
      <c r="B81" s="134"/>
      <c r="C81" s="134"/>
      <c r="D81" s="134"/>
      <c r="E81" s="134"/>
      <c r="F81" s="134"/>
      <c r="G81" s="134"/>
      <c r="I81" s="136"/>
      <c r="J81" s="136"/>
      <c r="K81" s="136"/>
      <c r="T81" t="s">
        <v>888</v>
      </c>
    </row>
    <row r="82" spans="1:20">
      <c r="C82" t="s">
        <v>9</v>
      </c>
      <c r="D82" t="s">
        <v>10</v>
      </c>
      <c r="J82" t="s">
        <v>9</v>
      </c>
      <c r="K82" t="s">
        <v>10</v>
      </c>
      <c r="T82" t="s">
        <v>887</v>
      </c>
    </row>
    <row r="83" spans="1:20">
      <c r="A83" t="s">
        <v>13</v>
      </c>
      <c r="B83" t="s">
        <v>14</v>
      </c>
      <c r="C83">
        <v>76</v>
      </c>
      <c r="D83">
        <v>85.4</v>
      </c>
      <c r="I83" t="s">
        <v>74</v>
      </c>
      <c r="J83">
        <v>2</v>
      </c>
      <c r="K83">
        <v>2.2000000000000002</v>
      </c>
      <c r="T83" t="s">
        <v>886</v>
      </c>
    </row>
    <row r="84" spans="1:20">
      <c r="B84" t="s">
        <v>15</v>
      </c>
      <c r="C84">
        <v>12</v>
      </c>
      <c r="D84">
        <v>13.5</v>
      </c>
      <c r="I84" t="s">
        <v>73</v>
      </c>
      <c r="J84">
        <v>87</v>
      </c>
      <c r="K84">
        <v>97.8</v>
      </c>
      <c r="T84" t="s">
        <v>885</v>
      </c>
    </row>
    <row r="85" spans="1:20">
      <c r="B85" t="s">
        <v>24</v>
      </c>
      <c r="C85">
        <v>1</v>
      </c>
      <c r="D85">
        <v>1.1000000000000001</v>
      </c>
      <c r="I85" t="s">
        <v>16</v>
      </c>
      <c r="J85">
        <v>89</v>
      </c>
      <c r="K85">
        <v>100</v>
      </c>
      <c r="T85" t="s">
        <v>884</v>
      </c>
    </row>
    <row r="86" spans="1:20">
      <c r="B86" t="s">
        <v>16</v>
      </c>
      <c r="C86">
        <v>89</v>
      </c>
      <c r="D86">
        <v>100</v>
      </c>
      <c r="T86" t="s">
        <v>883</v>
      </c>
    </row>
    <row r="87" spans="1:20">
      <c r="T87" t="s">
        <v>882</v>
      </c>
    </row>
    <row r="88" spans="1:20">
      <c r="I88" s="136" t="s">
        <v>125</v>
      </c>
      <c r="J88" s="136"/>
      <c r="K88" s="136"/>
      <c r="T88" t="s">
        <v>881</v>
      </c>
    </row>
    <row r="89" spans="1:20">
      <c r="A89" s="134" t="s">
        <v>27</v>
      </c>
      <c r="B89" s="134"/>
      <c r="C89" s="134"/>
      <c r="D89" s="134"/>
      <c r="E89" s="134"/>
      <c r="F89" s="134"/>
      <c r="G89" s="134"/>
      <c r="I89" s="136"/>
      <c r="J89" s="136"/>
      <c r="K89" s="136"/>
      <c r="T89" t="s">
        <v>880</v>
      </c>
    </row>
    <row r="90" spans="1:20" ht="28.5" customHeight="1">
      <c r="A90" s="134"/>
      <c r="B90" s="134"/>
      <c r="C90" s="134"/>
      <c r="D90" s="134"/>
      <c r="E90" s="134"/>
      <c r="F90" s="134"/>
      <c r="G90" s="134"/>
      <c r="J90" t="s">
        <v>9</v>
      </c>
      <c r="K90" t="s">
        <v>10</v>
      </c>
      <c r="T90" t="s">
        <v>879</v>
      </c>
    </row>
    <row r="91" spans="1:20">
      <c r="C91" t="s">
        <v>9</v>
      </c>
      <c r="D91" t="s">
        <v>10</v>
      </c>
      <c r="I91" t="s">
        <v>15</v>
      </c>
      <c r="J91">
        <v>89</v>
      </c>
      <c r="K91">
        <v>100</v>
      </c>
      <c r="T91" t="s">
        <v>878</v>
      </c>
    </row>
    <row r="92" spans="1:20">
      <c r="A92" t="s">
        <v>13</v>
      </c>
      <c r="B92" t="s">
        <v>14</v>
      </c>
      <c r="C92">
        <v>27</v>
      </c>
      <c r="D92">
        <v>30.3</v>
      </c>
      <c r="T92" t="s">
        <v>877</v>
      </c>
    </row>
    <row r="93" spans="1:20">
      <c r="B93" t="s">
        <v>15</v>
      </c>
      <c r="C93">
        <v>62</v>
      </c>
      <c r="D93">
        <v>69.7</v>
      </c>
      <c r="T93" t="s">
        <v>876</v>
      </c>
    </row>
    <row r="94" spans="1:20">
      <c r="B94" t="s">
        <v>16</v>
      </c>
      <c r="C94">
        <v>89</v>
      </c>
      <c r="D94">
        <v>100</v>
      </c>
      <c r="I94" s="136" t="s">
        <v>131</v>
      </c>
      <c r="J94" s="136"/>
      <c r="K94" s="136"/>
      <c r="L94" s="136"/>
      <c r="T94" t="s">
        <v>875</v>
      </c>
    </row>
    <row r="95" spans="1:20">
      <c r="I95" s="136"/>
      <c r="J95" s="136"/>
      <c r="K95" s="136"/>
      <c r="L95" s="136"/>
      <c r="T95" t="s">
        <v>874</v>
      </c>
    </row>
    <row r="96" spans="1:20">
      <c r="L96" t="s">
        <v>9</v>
      </c>
      <c r="T96" t="s">
        <v>873</v>
      </c>
    </row>
    <row r="97" spans="1:21">
      <c r="A97" s="134" t="s">
        <v>28</v>
      </c>
      <c r="B97" s="134"/>
      <c r="C97" s="134"/>
      <c r="D97" s="134"/>
      <c r="E97" s="134"/>
      <c r="F97" s="134"/>
      <c r="G97" s="134"/>
      <c r="I97" t="s">
        <v>207</v>
      </c>
      <c r="L97">
        <v>80</v>
      </c>
      <c r="T97" t="s">
        <v>872</v>
      </c>
    </row>
    <row r="98" spans="1:21" ht="39.75" customHeight="1">
      <c r="A98" s="134"/>
      <c r="B98" s="134"/>
      <c r="C98" s="134"/>
      <c r="D98" s="134"/>
      <c r="E98" s="134"/>
      <c r="F98" s="134"/>
      <c r="G98" s="134"/>
      <c r="I98" t="s">
        <v>208</v>
      </c>
      <c r="L98">
        <v>38</v>
      </c>
      <c r="T98" t="s">
        <v>871</v>
      </c>
    </row>
    <row r="99" spans="1:21">
      <c r="C99" t="s">
        <v>9</v>
      </c>
      <c r="D99" t="s">
        <v>10</v>
      </c>
      <c r="I99" t="s">
        <v>210</v>
      </c>
      <c r="L99">
        <v>4</v>
      </c>
      <c r="T99" t="s">
        <v>870</v>
      </c>
    </row>
    <row r="100" spans="1:21">
      <c r="A100" t="s">
        <v>13</v>
      </c>
      <c r="B100" t="s">
        <v>14</v>
      </c>
      <c r="C100">
        <v>19</v>
      </c>
      <c r="D100">
        <v>21.3</v>
      </c>
      <c r="I100" t="s">
        <v>211</v>
      </c>
      <c r="L100">
        <v>4</v>
      </c>
      <c r="T100" t="s">
        <v>869</v>
      </c>
    </row>
    <row r="101" spans="1:21">
      <c r="B101" t="s">
        <v>15</v>
      </c>
      <c r="C101">
        <v>70</v>
      </c>
      <c r="D101">
        <v>78.7</v>
      </c>
      <c r="I101" t="s">
        <v>212</v>
      </c>
      <c r="L101">
        <v>2</v>
      </c>
      <c r="T101" t="s">
        <v>868</v>
      </c>
    </row>
    <row r="102" spans="1:21">
      <c r="B102" t="s">
        <v>16</v>
      </c>
      <c r="C102">
        <v>89</v>
      </c>
      <c r="D102">
        <v>100</v>
      </c>
      <c r="I102" t="s">
        <v>213</v>
      </c>
      <c r="L102">
        <v>8</v>
      </c>
      <c r="T102" t="s">
        <v>867</v>
      </c>
    </row>
    <row r="103" spans="1:21">
      <c r="I103" t="s">
        <v>481</v>
      </c>
      <c r="L103">
        <v>1</v>
      </c>
      <c r="T103" t="s">
        <v>866</v>
      </c>
    </row>
    <row r="104" spans="1:21">
      <c r="T104" t="s">
        <v>865</v>
      </c>
    </row>
    <row r="105" spans="1:21">
      <c r="A105" s="134" t="s">
        <v>29</v>
      </c>
      <c r="B105" s="134"/>
      <c r="C105" s="134"/>
      <c r="D105" s="134"/>
      <c r="E105" s="134"/>
      <c r="F105" s="134"/>
      <c r="G105" s="134"/>
      <c r="T105" t="s">
        <v>864</v>
      </c>
    </row>
    <row r="106" spans="1:21" ht="30" customHeight="1">
      <c r="A106" s="134"/>
      <c r="B106" s="134"/>
      <c r="C106" s="134"/>
      <c r="D106" s="134"/>
      <c r="E106" s="134"/>
      <c r="F106" s="134"/>
      <c r="G106" s="134"/>
      <c r="T106" t="s">
        <v>863</v>
      </c>
    </row>
    <row r="107" spans="1:21">
      <c r="C107" t="s">
        <v>9</v>
      </c>
      <c r="D107" t="s">
        <v>10</v>
      </c>
      <c r="T107" t="s">
        <v>862</v>
      </c>
    </row>
    <row r="108" spans="1:21">
      <c r="A108" t="s">
        <v>13</v>
      </c>
      <c r="B108" t="s">
        <v>14</v>
      </c>
      <c r="C108">
        <v>8</v>
      </c>
      <c r="D108">
        <v>9</v>
      </c>
      <c r="T108" t="s">
        <v>16</v>
      </c>
      <c r="U108">
        <v>89</v>
      </c>
    </row>
    <row r="109" spans="1:21">
      <c r="B109" t="s">
        <v>15</v>
      </c>
      <c r="C109">
        <v>81</v>
      </c>
      <c r="D109">
        <v>91</v>
      </c>
    </row>
    <row r="110" spans="1:21">
      <c r="B110" t="s">
        <v>16</v>
      </c>
      <c r="C110">
        <v>89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 ht="42.75" customHeight="1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3</v>
      </c>
      <c r="D116">
        <v>3.4</v>
      </c>
    </row>
    <row r="117" spans="1:7">
      <c r="B117" t="s">
        <v>15</v>
      </c>
      <c r="C117">
        <v>86</v>
      </c>
      <c r="D117">
        <v>96.6</v>
      </c>
    </row>
    <row r="118" spans="1:7">
      <c r="B118" t="s">
        <v>16</v>
      </c>
      <c r="C118">
        <v>89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 ht="31.5" customHeight="1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9</v>
      </c>
      <c r="D124">
        <v>10.1</v>
      </c>
    </row>
    <row r="125" spans="1:7">
      <c r="B125" t="s">
        <v>15</v>
      </c>
      <c r="C125">
        <v>71</v>
      </c>
      <c r="D125">
        <v>79.8</v>
      </c>
    </row>
    <row r="126" spans="1:7">
      <c r="B126" t="s">
        <v>24</v>
      </c>
      <c r="C126">
        <v>9</v>
      </c>
      <c r="D126">
        <v>10.1</v>
      </c>
    </row>
    <row r="127" spans="1:7">
      <c r="B127" t="s">
        <v>16</v>
      </c>
      <c r="C127">
        <v>89</v>
      </c>
      <c r="D127">
        <v>100</v>
      </c>
    </row>
  </sheetData>
  <mergeCells count="40">
    <mergeCell ref="A113:G114"/>
    <mergeCell ref="A121:G122"/>
    <mergeCell ref="A72:G73"/>
    <mergeCell ref="A80:G81"/>
    <mergeCell ref="A89:G90"/>
    <mergeCell ref="A97:G98"/>
    <mergeCell ref="A105:G106"/>
    <mergeCell ref="I80:K81"/>
    <mergeCell ref="I88:K89"/>
    <mergeCell ref="I94:L95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P9:P11"/>
    <mergeCell ref="P12:P15"/>
    <mergeCell ref="P17:P18"/>
    <mergeCell ref="I61:L62"/>
    <mergeCell ref="I71:L72"/>
    <mergeCell ref="Q9:Q11"/>
    <mergeCell ref="Q12:Q15"/>
    <mergeCell ref="Q17:Q18"/>
    <mergeCell ref="Q19:Q20"/>
    <mergeCell ref="Q21:Q22"/>
    <mergeCell ref="I9:I11"/>
    <mergeCell ref="I12:I15"/>
    <mergeCell ref="I17:I18"/>
    <mergeCell ref="I19:I20"/>
    <mergeCell ref="I21:I22"/>
    <mergeCell ref="P19:P20"/>
    <mergeCell ref="P21:P22"/>
    <mergeCell ref="T16:V17"/>
    <mergeCell ref="I25:L26"/>
    <mergeCell ref="I53:L54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U14" sqref="U14"/>
    </sheetView>
  </sheetViews>
  <sheetFormatPr defaultRowHeight="15"/>
  <cols>
    <col min="1" max="1" width="15.7109375" customWidth="1"/>
    <col min="2" max="2" width="21.42578125" customWidth="1"/>
    <col min="3" max="3" width="17.7109375" customWidth="1"/>
    <col min="4" max="4" width="16.28515625" customWidth="1"/>
    <col min="16" max="16" width="13.42578125" customWidth="1"/>
    <col min="17" max="17" width="19.42578125" customWidth="1"/>
    <col min="20" max="20" width="15.140625" customWidth="1"/>
    <col min="22" max="22" width="17.28515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25" t="s">
        <v>1013</v>
      </c>
      <c r="G1" s="125"/>
      <c r="H1" s="125"/>
      <c r="I1" s="125"/>
      <c r="J1" s="125"/>
      <c r="K1" s="125"/>
      <c r="L1" s="125"/>
      <c r="M1" s="125"/>
      <c r="N1" s="125"/>
    </row>
    <row r="2" spans="1:22">
      <c r="A2" s="97" t="s">
        <v>53</v>
      </c>
      <c r="B2" s="86">
        <v>31</v>
      </c>
      <c r="C2" s="23">
        <v>31</v>
      </c>
      <c r="D2" s="24">
        <v>100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45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11</v>
      </c>
      <c r="D9">
        <v>35.5</v>
      </c>
      <c r="H9" s="36"/>
      <c r="I9" s="171" t="s">
        <v>1</v>
      </c>
      <c r="J9" s="6">
        <v>75</v>
      </c>
      <c r="K9" s="6">
        <f>C10</f>
        <v>20</v>
      </c>
      <c r="L9" s="6">
        <f>C9</f>
        <v>11</v>
      </c>
      <c r="M9" s="6">
        <f>0</f>
        <v>0</v>
      </c>
      <c r="N9" s="7">
        <f>C11</f>
        <v>31</v>
      </c>
      <c r="O9" s="7">
        <f>(N9-(M9+L9))/N9</f>
        <v>0.64516129032258063</v>
      </c>
      <c r="P9" s="170">
        <f>(O9+O10+O11)/3</f>
        <v>0.66666666666666663</v>
      </c>
      <c r="Q9" s="117" t="s">
        <v>76</v>
      </c>
      <c r="R9" s="68"/>
      <c r="S9" s="57"/>
      <c r="T9" s="4" t="s">
        <v>102</v>
      </c>
      <c r="U9" s="4">
        <f>(O9+O10+O11+O12+O13+O14+O15+O16+O17+O18+O19+O20+O21+O22+O23)/15</f>
        <v>0.66666666666666674</v>
      </c>
      <c r="V9" s="4" t="s">
        <v>76</v>
      </c>
    </row>
    <row r="10" spans="1:22">
      <c r="B10" t="s">
        <v>15</v>
      </c>
      <c r="C10">
        <v>20</v>
      </c>
      <c r="D10">
        <v>64.5</v>
      </c>
      <c r="H10" s="151"/>
      <c r="I10" s="172"/>
      <c r="J10" s="10">
        <v>76</v>
      </c>
      <c r="K10" s="10">
        <f>C18</f>
        <v>21</v>
      </c>
      <c r="L10" s="10">
        <f>C17</f>
        <v>10</v>
      </c>
      <c r="M10" s="11">
        <f>0</f>
        <v>0</v>
      </c>
      <c r="N10" s="12">
        <f>C19</f>
        <v>31</v>
      </c>
      <c r="O10" s="41">
        <f t="shared" ref="O10:O23" si="0">(N10-(M10+L10))/N10</f>
        <v>0.67741935483870963</v>
      </c>
      <c r="P10" s="170"/>
      <c r="Q10" s="118"/>
      <c r="R10" s="57"/>
      <c r="S10" s="57"/>
    </row>
    <row r="11" spans="1:22">
      <c r="B11" t="s">
        <v>16</v>
      </c>
      <c r="C11">
        <v>31</v>
      </c>
      <c r="D11">
        <v>100</v>
      </c>
      <c r="H11" s="151"/>
      <c r="I11" s="173"/>
      <c r="J11" s="10">
        <v>77</v>
      </c>
      <c r="K11" s="10">
        <f>C26</f>
        <v>21</v>
      </c>
      <c r="L11" s="10">
        <f>C25</f>
        <v>10</v>
      </c>
      <c r="M11" s="11">
        <f>0</f>
        <v>0</v>
      </c>
      <c r="N11" s="12">
        <f>C27</f>
        <v>31</v>
      </c>
      <c r="O11" s="41">
        <f t="shared" si="0"/>
        <v>0.67741935483870963</v>
      </c>
      <c r="P11" s="170"/>
      <c r="Q11" s="119"/>
    </row>
    <row r="12" spans="1:22">
      <c r="H12" s="151"/>
      <c r="I12" s="155" t="s">
        <v>2</v>
      </c>
      <c r="J12" s="10">
        <v>63</v>
      </c>
      <c r="K12" s="10">
        <f>C34</f>
        <v>14</v>
      </c>
      <c r="L12" s="10">
        <f>C33</f>
        <v>17</v>
      </c>
      <c r="M12" s="11">
        <f>0</f>
        <v>0</v>
      </c>
      <c r="N12" s="12">
        <f>C35</f>
        <v>31</v>
      </c>
      <c r="O12" s="41">
        <f t="shared" si="0"/>
        <v>0.45161290322580644</v>
      </c>
      <c r="P12" s="117">
        <f>(O12+O13+O14+O15)/4</f>
        <v>0.62096774193548387</v>
      </c>
      <c r="Q12" s="117" t="s">
        <v>76</v>
      </c>
    </row>
    <row r="13" spans="1:22">
      <c r="H13" s="151"/>
      <c r="I13" s="157"/>
      <c r="J13" s="10">
        <v>64</v>
      </c>
      <c r="K13" s="10">
        <f>C42</f>
        <v>9</v>
      </c>
      <c r="L13" s="10">
        <f>C41</f>
        <v>22</v>
      </c>
      <c r="M13" s="11">
        <f>0</f>
        <v>0</v>
      </c>
      <c r="N13" s="12">
        <f>C43</f>
        <v>31</v>
      </c>
      <c r="O13" s="41">
        <f t="shared" si="0"/>
        <v>0.29032258064516131</v>
      </c>
      <c r="P13" s="118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H14" s="151"/>
      <c r="I14" s="157"/>
      <c r="J14" s="10">
        <v>911</v>
      </c>
      <c r="K14" s="10">
        <f>C50</f>
        <v>28</v>
      </c>
      <c r="L14" s="10">
        <f>C49</f>
        <v>3</v>
      </c>
      <c r="M14" s="11">
        <f>C51</f>
        <v>0</v>
      </c>
      <c r="N14" s="12">
        <f>C52</f>
        <v>31</v>
      </c>
      <c r="O14" s="41">
        <f t="shared" si="0"/>
        <v>0.90322580645161288</v>
      </c>
      <c r="P14" s="118"/>
      <c r="Q14" s="118"/>
      <c r="R14" s="8"/>
    </row>
    <row r="15" spans="1:22" ht="38.25" customHeight="1">
      <c r="A15" s="134"/>
      <c r="B15" s="134"/>
      <c r="C15" s="134"/>
      <c r="D15" s="134"/>
      <c r="E15" s="134"/>
      <c r="F15" s="134"/>
      <c r="G15" s="134"/>
      <c r="H15" s="151"/>
      <c r="I15" s="156"/>
      <c r="J15" s="10">
        <v>93</v>
      </c>
      <c r="K15" s="10">
        <f>C59</f>
        <v>26</v>
      </c>
      <c r="L15" s="10">
        <f>C58</f>
        <v>5</v>
      </c>
      <c r="M15" s="11">
        <f>C60</f>
        <v>0</v>
      </c>
      <c r="N15" s="12">
        <f>C61</f>
        <v>31</v>
      </c>
      <c r="O15" s="41">
        <f t="shared" si="0"/>
        <v>0.83870967741935487</v>
      </c>
      <c r="P15" s="119"/>
      <c r="Q15" s="119"/>
      <c r="R15" s="9" t="s">
        <v>38</v>
      </c>
    </row>
    <row r="16" spans="1:22" ht="21.75" customHeight="1">
      <c r="C16" t="s">
        <v>9</v>
      </c>
      <c r="D16" t="s">
        <v>10</v>
      </c>
      <c r="H16" s="151"/>
      <c r="I16" s="4" t="s">
        <v>3</v>
      </c>
      <c r="J16" s="10">
        <v>1072</v>
      </c>
      <c r="K16" s="10">
        <f>C84</f>
        <v>3</v>
      </c>
      <c r="L16" s="10">
        <f>C83</f>
        <v>28</v>
      </c>
      <c r="M16" s="11">
        <f>C85</f>
        <v>0</v>
      </c>
      <c r="N16" s="12">
        <f>C86</f>
        <v>31</v>
      </c>
      <c r="O16" s="41">
        <f t="shared" si="0"/>
        <v>9.6774193548387094E-2</v>
      </c>
      <c r="P16" s="10">
        <f>O16</f>
        <v>9.6774193548387094E-2</v>
      </c>
      <c r="Q16" s="11" t="s">
        <v>75</v>
      </c>
    </row>
    <row r="17" spans="1:22">
      <c r="A17" t="s">
        <v>13</v>
      </c>
      <c r="B17" t="s">
        <v>14</v>
      </c>
      <c r="C17">
        <v>10</v>
      </c>
      <c r="D17">
        <v>32.299999999999997</v>
      </c>
      <c r="H17" s="39"/>
      <c r="I17" s="155" t="s">
        <v>4</v>
      </c>
      <c r="J17" s="10">
        <v>102</v>
      </c>
      <c r="K17" s="10">
        <f>C68</f>
        <v>26</v>
      </c>
      <c r="L17" s="10">
        <f>C67</f>
        <v>5</v>
      </c>
      <c r="M17" s="11">
        <f>0</f>
        <v>0</v>
      </c>
      <c r="N17" s="12">
        <f>C69</f>
        <v>31</v>
      </c>
      <c r="O17" s="58">
        <f t="shared" si="0"/>
        <v>0.83870967741935487</v>
      </c>
      <c r="P17" s="117">
        <f>(O17+O18)/2</f>
        <v>0.77419354838709675</v>
      </c>
      <c r="Q17" s="117" t="s">
        <v>77</v>
      </c>
    </row>
    <row r="18" spans="1:22">
      <c r="B18" t="s">
        <v>15</v>
      </c>
      <c r="C18">
        <v>21</v>
      </c>
      <c r="D18">
        <v>67.7</v>
      </c>
      <c r="H18" s="151"/>
      <c r="I18" s="156"/>
      <c r="J18" s="10">
        <v>103</v>
      </c>
      <c r="K18" s="10">
        <f>C76</f>
        <v>22</v>
      </c>
      <c r="L18" s="10">
        <f>C75</f>
        <v>9</v>
      </c>
      <c r="M18" s="11">
        <f>0</f>
        <v>0</v>
      </c>
      <c r="N18" s="12">
        <f>C77</f>
        <v>31</v>
      </c>
      <c r="O18" s="41">
        <f t="shared" si="0"/>
        <v>0.70967741935483875</v>
      </c>
      <c r="P18" s="119"/>
      <c r="Q18" s="119"/>
    </row>
    <row r="19" spans="1:22">
      <c r="B19" t="s">
        <v>16</v>
      </c>
      <c r="C19">
        <v>31</v>
      </c>
      <c r="D19">
        <v>100</v>
      </c>
      <c r="H19" s="151"/>
      <c r="I19" s="155" t="s">
        <v>5</v>
      </c>
      <c r="J19" s="10">
        <v>59</v>
      </c>
      <c r="K19" s="10">
        <f>C93</f>
        <v>15</v>
      </c>
      <c r="L19" s="10">
        <f>C92</f>
        <v>16</v>
      </c>
      <c r="M19" s="11">
        <f>0</f>
        <v>0</v>
      </c>
      <c r="N19" s="12">
        <f>C94</f>
        <v>31</v>
      </c>
      <c r="O19" s="41">
        <f t="shared" si="0"/>
        <v>0.4838709677419355</v>
      </c>
      <c r="P19" s="117">
        <f>(O19+O20)/2</f>
        <v>0.61290322580645162</v>
      </c>
      <c r="Q19" s="117" t="s">
        <v>76</v>
      </c>
    </row>
    <row r="20" spans="1:22">
      <c r="H20" s="151"/>
      <c r="I20" s="156"/>
      <c r="J20" s="10">
        <v>510</v>
      </c>
      <c r="K20" s="10">
        <f>C101</f>
        <v>23</v>
      </c>
      <c r="L20" s="10">
        <f>C100</f>
        <v>8</v>
      </c>
      <c r="M20" s="11">
        <f>0</f>
        <v>0</v>
      </c>
      <c r="N20" s="12">
        <f>C102</f>
        <v>31</v>
      </c>
      <c r="O20" s="41">
        <f t="shared" si="0"/>
        <v>0.74193548387096775</v>
      </c>
      <c r="P20" s="119"/>
      <c r="Q20" s="119"/>
    </row>
    <row r="21" spans="1:22">
      <c r="H21" s="151"/>
      <c r="I21" s="155" t="s">
        <v>6</v>
      </c>
      <c r="J21" s="10">
        <v>56</v>
      </c>
      <c r="K21" s="10">
        <f>C109</f>
        <v>27</v>
      </c>
      <c r="L21" s="10">
        <f>C108</f>
        <v>4</v>
      </c>
      <c r="M21" s="11">
        <f>0</f>
        <v>0</v>
      </c>
      <c r="N21" s="12">
        <f>C110</f>
        <v>31</v>
      </c>
      <c r="O21" s="41">
        <f t="shared" si="0"/>
        <v>0.87096774193548387</v>
      </c>
      <c r="P21" s="117">
        <f>(O21+O22)/2</f>
        <v>0.91935483870967749</v>
      </c>
      <c r="Q21" s="117" t="s">
        <v>78</v>
      </c>
      <c r="T21" s="150" t="s">
        <v>380</v>
      </c>
      <c r="U21" s="150"/>
      <c r="V21" s="150"/>
    </row>
    <row r="22" spans="1:22">
      <c r="A22" s="134" t="s">
        <v>18</v>
      </c>
      <c r="B22" s="134"/>
      <c r="C22" s="134"/>
      <c r="D22" s="134"/>
      <c r="E22" s="134"/>
      <c r="F22" s="134"/>
      <c r="G22" s="134"/>
      <c r="H22" s="151"/>
      <c r="I22" s="156"/>
      <c r="J22" s="10">
        <v>57</v>
      </c>
      <c r="K22" s="10">
        <f>C117</f>
        <v>30</v>
      </c>
      <c r="L22" s="10">
        <f>C116</f>
        <v>1</v>
      </c>
      <c r="M22" s="11">
        <f>0</f>
        <v>0</v>
      </c>
      <c r="N22" s="12">
        <f>C118</f>
        <v>31</v>
      </c>
      <c r="O22" s="41">
        <f t="shared" si="0"/>
        <v>0.967741935483871</v>
      </c>
      <c r="P22" s="119"/>
      <c r="Q22" s="119"/>
      <c r="T22" s="150"/>
      <c r="U22" s="150"/>
      <c r="V22" s="150"/>
    </row>
    <row r="23" spans="1:22" ht="45.75" customHeight="1">
      <c r="A23" s="134"/>
      <c r="B23" s="134"/>
      <c r="C23" s="134"/>
      <c r="D23" s="134"/>
      <c r="E23" s="134"/>
      <c r="F23" s="134"/>
      <c r="G23" s="134"/>
      <c r="H23" s="151"/>
      <c r="I23" s="4" t="s">
        <v>7</v>
      </c>
      <c r="J23" s="10">
        <v>86</v>
      </c>
      <c r="K23" s="10">
        <f>C125</f>
        <v>25</v>
      </c>
      <c r="L23" s="10">
        <f>C124</f>
        <v>3</v>
      </c>
      <c r="M23" s="11">
        <f>C126</f>
        <v>3</v>
      </c>
      <c r="N23" s="12">
        <f>C127</f>
        <v>31</v>
      </c>
      <c r="O23" s="41">
        <f t="shared" si="0"/>
        <v>0.80645161290322576</v>
      </c>
      <c r="P23" s="10">
        <f>O23</f>
        <v>0.80645161290322576</v>
      </c>
      <c r="Q23" s="11" t="s">
        <v>77</v>
      </c>
      <c r="T23" t="s">
        <v>973</v>
      </c>
    </row>
    <row r="24" spans="1:22">
      <c r="C24" t="s">
        <v>9</v>
      </c>
      <c r="D24" t="s">
        <v>10</v>
      </c>
      <c r="H24" s="39"/>
      <c r="I24" s="38"/>
      <c r="J24" s="15"/>
      <c r="K24" s="15"/>
      <c r="L24" s="15"/>
      <c r="M24" s="16"/>
      <c r="N24" s="17"/>
      <c r="O24" s="18"/>
      <c r="P24" s="15"/>
      <c r="T24" t="s">
        <v>974</v>
      </c>
    </row>
    <row r="25" spans="1:22">
      <c r="A25" t="s">
        <v>13</v>
      </c>
      <c r="B25" t="s">
        <v>14</v>
      </c>
      <c r="C25">
        <v>10</v>
      </c>
      <c r="D25">
        <v>32.299999999999997</v>
      </c>
      <c r="T25" t="s">
        <v>975</v>
      </c>
    </row>
    <row r="26" spans="1:22">
      <c r="B26" t="s">
        <v>15</v>
      </c>
      <c r="C26">
        <v>21</v>
      </c>
      <c r="D26">
        <v>67.7</v>
      </c>
      <c r="T26" t="s">
        <v>976</v>
      </c>
    </row>
    <row r="27" spans="1:22">
      <c r="B27" t="s">
        <v>16</v>
      </c>
      <c r="C27">
        <v>31</v>
      </c>
      <c r="D27">
        <v>100</v>
      </c>
      <c r="T27" t="s">
        <v>977</v>
      </c>
    </row>
    <row r="28" spans="1:22">
      <c r="I28" s="150" t="s">
        <v>1004</v>
      </c>
      <c r="J28" s="150"/>
      <c r="K28" s="150"/>
      <c r="L28" s="150"/>
      <c r="T28" t="s">
        <v>978</v>
      </c>
    </row>
    <row r="29" spans="1:22">
      <c r="I29" s="150"/>
      <c r="J29" s="150"/>
      <c r="K29" s="150"/>
      <c r="L29" s="150"/>
      <c r="T29" t="s">
        <v>979</v>
      </c>
    </row>
    <row r="30" spans="1:22">
      <c r="A30" s="134" t="s">
        <v>19</v>
      </c>
      <c r="B30" s="134"/>
      <c r="C30" s="134"/>
      <c r="D30" s="134"/>
      <c r="E30" s="134"/>
      <c r="F30" s="134"/>
      <c r="G30" s="134"/>
      <c r="K30" t="s">
        <v>9</v>
      </c>
      <c r="L30" t="s">
        <v>10</v>
      </c>
      <c r="T30" t="s">
        <v>980</v>
      </c>
    </row>
    <row r="31" spans="1:22" ht="28.5" customHeight="1">
      <c r="A31" s="134"/>
      <c r="B31" s="134"/>
      <c r="C31" s="134"/>
      <c r="D31" s="134"/>
      <c r="E31" s="134"/>
      <c r="F31" s="134"/>
      <c r="G31" s="134"/>
      <c r="I31" t="s">
        <v>1005</v>
      </c>
      <c r="K31">
        <v>2</v>
      </c>
      <c r="L31">
        <v>6.5</v>
      </c>
      <c r="T31" t="s">
        <v>981</v>
      </c>
    </row>
    <row r="32" spans="1:22">
      <c r="C32" t="s">
        <v>9</v>
      </c>
      <c r="D32" t="s">
        <v>10</v>
      </c>
      <c r="I32" t="s">
        <v>53</v>
      </c>
      <c r="K32">
        <v>8</v>
      </c>
      <c r="L32">
        <v>25.8</v>
      </c>
      <c r="T32" t="s">
        <v>982</v>
      </c>
    </row>
    <row r="33" spans="1:20">
      <c r="A33" t="s">
        <v>13</v>
      </c>
      <c r="B33" t="s">
        <v>14</v>
      </c>
      <c r="C33">
        <v>17</v>
      </c>
      <c r="D33">
        <v>54.8</v>
      </c>
      <c r="I33" t="s">
        <v>1006</v>
      </c>
      <c r="K33">
        <v>3</v>
      </c>
      <c r="L33">
        <v>9.6999999999999993</v>
      </c>
      <c r="T33" t="s">
        <v>983</v>
      </c>
    </row>
    <row r="34" spans="1:20">
      <c r="B34" t="s">
        <v>15</v>
      </c>
      <c r="C34">
        <v>14</v>
      </c>
      <c r="D34">
        <v>45.2</v>
      </c>
      <c r="I34" t="s">
        <v>1007</v>
      </c>
      <c r="K34">
        <v>3</v>
      </c>
      <c r="L34">
        <v>9.6999999999999993</v>
      </c>
      <c r="T34" t="s">
        <v>984</v>
      </c>
    </row>
    <row r="35" spans="1:20">
      <c r="B35" t="s">
        <v>16</v>
      </c>
      <c r="C35">
        <v>31</v>
      </c>
      <c r="D35">
        <v>100</v>
      </c>
      <c r="I35" t="s">
        <v>1008</v>
      </c>
      <c r="K35">
        <v>2</v>
      </c>
      <c r="L35">
        <v>6.5</v>
      </c>
      <c r="T35" t="s">
        <v>985</v>
      </c>
    </row>
    <row r="36" spans="1:20">
      <c r="I36" t="s">
        <v>1009</v>
      </c>
      <c r="K36">
        <v>3</v>
      </c>
      <c r="L36">
        <v>9.6999999999999993</v>
      </c>
      <c r="T36" t="s">
        <v>986</v>
      </c>
    </row>
    <row r="37" spans="1:20">
      <c r="I37" t="s">
        <v>1010</v>
      </c>
      <c r="K37">
        <v>2</v>
      </c>
      <c r="L37">
        <v>6.5</v>
      </c>
      <c r="T37" t="s">
        <v>987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1011</v>
      </c>
      <c r="K38">
        <v>1</v>
      </c>
      <c r="L38">
        <v>3.2</v>
      </c>
      <c r="T38" t="s">
        <v>988</v>
      </c>
    </row>
    <row r="39" spans="1:20" ht="30.75" customHeight="1">
      <c r="A39" s="134"/>
      <c r="B39" s="134"/>
      <c r="C39" s="134"/>
      <c r="D39" s="134"/>
      <c r="E39" s="134"/>
      <c r="F39" s="134"/>
      <c r="G39" s="134"/>
      <c r="I39" t="s">
        <v>1012</v>
      </c>
      <c r="K39">
        <v>7</v>
      </c>
      <c r="L39">
        <v>22.6</v>
      </c>
      <c r="T39" t="s">
        <v>989</v>
      </c>
    </row>
    <row r="40" spans="1:20">
      <c r="C40" t="s">
        <v>9</v>
      </c>
      <c r="D40" t="s">
        <v>10</v>
      </c>
      <c r="I40" t="s">
        <v>16</v>
      </c>
      <c r="K40">
        <v>31</v>
      </c>
      <c r="L40">
        <v>100</v>
      </c>
      <c r="T40" t="s">
        <v>990</v>
      </c>
    </row>
    <row r="41" spans="1:20">
      <c r="A41" t="s">
        <v>13</v>
      </c>
      <c r="B41" t="s">
        <v>14</v>
      </c>
      <c r="C41">
        <v>22</v>
      </c>
      <c r="D41">
        <v>71</v>
      </c>
      <c r="T41" t="s">
        <v>991</v>
      </c>
    </row>
    <row r="42" spans="1:20">
      <c r="B42" t="s">
        <v>15</v>
      </c>
      <c r="C42">
        <v>9</v>
      </c>
      <c r="D42">
        <v>29</v>
      </c>
      <c r="T42" t="s">
        <v>992</v>
      </c>
    </row>
    <row r="43" spans="1:20">
      <c r="B43" t="s">
        <v>16</v>
      </c>
      <c r="C43">
        <v>31</v>
      </c>
      <c r="D43">
        <v>100</v>
      </c>
      <c r="I43" s="135" t="s">
        <v>122</v>
      </c>
      <c r="J43" s="135"/>
      <c r="K43" s="135"/>
      <c r="T43" t="s">
        <v>993</v>
      </c>
    </row>
    <row r="44" spans="1:20">
      <c r="I44" s="135"/>
      <c r="J44" s="135"/>
      <c r="K44" s="135"/>
      <c r="T44" t="s">
        <v>994</v>
      </c>
    </row>
    <row r="45" spans="1:20">
      <c r="J45" t="s">
        <v>9</v>
      </c>
      <c r="K45" t="s">
        <v>10</v>
      </c>
      <c r="T45" t="s">
        <v>995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126</v>
      </c>
      <c r="J46">
        <v>26</v>
      </c>
      <c r="K46">
        <v>83.9</v>
      </c>
      <c r="T46" t="s">
        <v>996</v>
      </c>
    </row>
    <row r="47" spans="1:20" ht="33.75" customHeight="1">
      <c r="A47" s="134"/>
      <c r="B47" s="134"/>
      <c r="C47" s="134"/>
      <c r="D47" s="134"/>
      <c r="E47" s="134"/>
      <c r="F47" s="134"/>
      <c r="G47" s="134"/>
      <c r="I47" t="s">
        <v>128</v>
      </c>
      <c r="J47">
        <v>5</v>
      </c>
      <c r="K47">
        <v>16.100000000000001</v>
      </c>
      <c r="T47" t="s">
        <v>997</v>
      </c>
    </row>
    <row r="48" spans="1:20">
      <c r="C48" t="s">
        <v>9</v>
      </c>
      <c r="D48" t="s">
        <v>10</v>
      </c>
      <c r="I48" t="s">
        <v>16</v>
      </c>
      <c r="J48">
        <v>31</v>
      </c>
      <c r="K48">
        <v>100</v>
      </c>
      <c r="T48" t="s">
        <v>998</v>
      </c>
    </row>
    <row r="49" spans="1:21">
      <c r="A49" t="s">
        <v>13</v>
      </c>
      <c r="B49" t="s">
        <v>14</v>
      </c>
      <c r="C49">
        <v>3</v>
      </c>
      <c r="D49">
        <v>9.6999999999999993</v>
      </c>
      <c r="T49" t="s">
        <v>999</v>
      </c>
    </row>
    <row r="50" spans="1:21">
      <c r="B50" t="s">
        <v>15</v>
      </c>
      <c r="C50">
        <v>28</v>
      </c>
      <c r="D50">
        <v>90.3</v>
      </c>
      <c r="T50" t="s">
        <v>1000</v>
      </c>
    </row>
    <row r="51" spans="1:21">
      <c r="B51" t="s">
        <v>33</v>
      </c>
      <c r="C51">
        <v>0</v>
      </c>
      <c r="I51" s="136" t="s">
        <v>130</v>
      </c>
      <c r="J51" s="136"/>
      <c r="K51" s="136"/>
      <c r="L51" s="136"/>
      <c r="T51" t="s">
        <v>1001</v>
      </c>
    </row>
    <row r="52" spans="1:21">
      <c r="B52" t="s">
        <v>16</v>
      </c>
      <c r="C52">
        <v>31</v>
      </c>
      <c r="D52">
        <v>100</v>
      </c>
      <c r="I52" s="136"/>
      <c r="J52" s="136"/>
      <c r="K52" s="136"/>
      <c r="L52" s="136"/>
      <c r="T52" t="s">
        <v>1002</v>
      </c>
    </row>
    <row r="53" spans="1:21">
      <c r="K53" t="s">
        <v>9</v>
      </c>
      <c r="L53" t="s">
        <v>10</v>
      </c>
      <c r="T53" t="s">
        <v>1003</v>
      </c>
    </row>
    <row r="54" spans="1:21">
      <c r="I54" t="s">
        <v>132</v>
      </c>
      <c r="K54">
        <v>25</v>
      </c>
      <c r="L54">
        <v>80.599999999999994</v>
      </c>
      <c r="T54" t="s">
        <v>16</v>
      </c>
      <c r="U54">
        <v>31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I55" t="s">
        <v>133</v>
      </c>
      <c r="K55">
        <v>6</v>
      </c>
      <c r="L55">
        <v>19.399999999999999</v>
      </c>
    </row>
    <row r="56" spans="1:21" ht="30" customHeight="1">
      <c r="A56" s="134"/>
      <c r="B56" s="134"/>
      <c r="C56" s="134"/>
      <c r="D56" s="134"/>
      <c r="E56" s="134"/>
      <c r="F56" s="134"/>
      <c r="G56" s="134"/>
      <c r="I56" t="s">
        <v>16</v>
      </c>
      <c r="K56">
        <v>31</v>
      </c>
      <c r="L56">
        <v>100</v>
      </c>
    </row>
    <row r="57" spans="1:21">
      <c r="C57" t="s">
        <v>9</v>
      </c>
      <c r="D57" t="s">
        <v>10</v>
      </c>
    </row>
    <row r="58" spans="1:21">
      <c r="A58" t="s">
        <v>13</v>
      </c>
      <c r="B58" t="s">
        <v>14</v>
      </c>
      <c r="C58">
        <v>5</v>
      </c>
      <c r="D58">
        <v>16.100000000000001</v>
      </c>
    </row>
    <row r="59" spans="1:21">
      <c r="B59" t="s">
        <v>15</v>
      </c>
      <c r="C59">
        <v>26</v>
      </c>
      <c r="D59">
        <v>83.9</v>
      </c>
      <c r="I59" s="136" t="s">
        <v>124</v>
      </c>
      <c r="J59" s="136"/>
      <c r="K59" s="136"/>
    </row>
    <row r="60" spans="1:21">
      <c r="B60" t="s">
        <v>33</v>
      </c>
      <c r="C60">
        <v>0</v>
      </c>
      <c r="I60" s="136"/>
      <c r="J60" s="136"/>
      <c r="K60" s="136"/>
    </row>
    <row r="61" spans="1:21">
      <c r="B61" t="s">
        <v>16</v>
      </c>
      <c r="C61">
        <v>31</v>
      </c>
      <c r="D61">
        <v>100</v>
      </c>
      <c r="J61" t="s">
        <v>9</v>
      </c>
      <c r="K61" t="s">
        <v>10</v>
      </c>
    </row>
    <row r="62" spans="1:21">
      <c r="I62" t="s">
        <v>74</v>
      </c>
      <c r="J62">
        <v>6</v>
      </c>
      <c r="K62">
        <v>19.399999999999999</v>
      </c>
    </row>
    <row r="63" spans="1:21">
      <c r="I63" t="s">
        <v>73</v>
      </c>
      <c r="J63">
        <v>25</v>
      </c>
      <c r="K63">
        <v>80.599999999999994</v>
      </c>
    </row>
    <row r="64" spans="1:21">
      <c r="A64" s="134" t="s">
        <v>25</v>
      </c>
      <c r="B64" s="134"/>
      <c r="C64" s="134"/>
      <c r="D64" s="134"/>
      <c r="E64" s="134"/>
      <c r="F64" s="134"/>
      <c r="G64" s="134"/>
      <c r="I64" t="s">
        <v>16</v>
      </c>
      <c r="J64">
        <v>31</v>
      </c>
      <c r="K64">
        <v>100</v>
      </c>
    </row>
    <row r="65" spans="1:11">
      <c r="A65" s="134"/>
      <c r="B65" s="134"/>
      <c r="C65" s="134"/>
      <c r="D65" s="134"/>
      <c r="E65" s="134"/>
      <c r="F65" s="134"/>
      <c r="G65" s="134"/>
    </row>
    <row r="66" spans="1:11">
      <c r="C66" t="s">
        <v>9</v>
      </c>
      <c r="D66" t="s">
        <v>10</v>
      </c>
    </row>
    <row r="67" spans="1:11">
      <c r="A67" t="s">
        <v>13</v>
      </c>
      <c r="B67" t="s">
        <v>14</v>
      </c>
      <c r="C67">
        <v>5</v>
      </c>
      <c r="D67">
        <v>16.100000000000001</v>
      </c>
      <c r="I67" s="136" t="s">
        <v>125</v>
      </c>
      <c r="J67" s="136"/>
      <c r="K67" s="136"/>
    </row>
    <row r="68" spans="1:11">
      <c r="B68" t="s">
        <v>15</v>
      </c>
      <c r="C68">
        <v>26</v>
      </c>
      <c r="D68">
        <v>83.9</v>
      </c>
      <c r="I68" s="136"/>
      <c r="J68" s="136"/>
      <c r="K68" s="136"/>
    </row>
    <row r="69" spans="1:11">
      <c r="B69" t="s">
        <v>16</v>
      </c>
      <c r="C69">
        <v>31</v>
      </c>
      <c r="D69">
        <v>100</v>
      </c>
      <c r="J69" t="s">
        <v>9</v>
      </c>
      <c r="K69" t="s">
        <v>10</v>
      </c>
    </row>
    <row r="70" spans="1:11">
      <c r="I70" t="s">
        <v>14</v>
      </c>
      <c r="J70">
        <v>3</v>
      </c>
      <c r="K70">
        <v>9.6999999999999993</v>
      </c>
    </row>
    <row r="71" spans="1:11">
      <c r="I71" t="s">
        <v>15</v>
      </c>
      <c r="J71">
        <v>28</v>
      </c>
      <c r="K71">
        <v>90.3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  <c r="I72" t="s">
        <v>16</v>
      </c>
      <c r="J72">
        <v>31</v>
      </c>
      <c r="K72">
        <v>100</v>
      </c>
    </row>
    <row r="73" spans="1:11">
      <c r="A73" s="134"/>
      <c r="B73" s="134"/>
      <c r="C73" s="134"/>
      <c r="D73" s="134"/>
      <c r="E73" s="134"/>
      <c r="F73" s="134"/>
      <c r="G73" s="134"/>
    </row>
    <row r="74" spans="1:11">
      <c r="C74" t="s">
        <v>9</v>
      </c>
      <c r="D74" t="s">
        <v>10</v>
      </c>
    </row>
    <row r="75" spans="1:11">
      <c r="A75" t="s">
        <v>13</v>
      </c>
      <c r="B75" t="s">
        <v>14</v>
      </c>
      <c r="C75">
        <v>9</v>
      </c>
      <c r="D75">
        <v>29</v>
      </c>
      <c r="I75" s="136" t="s">
        <v>131</v>
      </c>
      <c r="J75" s="136"/>
      <c r="K75" s="136"/>
    </row>
    <row r="76" spans="1:11">
      <c r="B76" t="s">
        <v>15</v>
      </c>
      <c r="C76">
        <v>22</v>
      </c>
      <c r="D76">
        <v>71</v>
      </c>
      <c r="I76" s="136"/>
      <c r="J76" s="136"/>
      <c r="K76" s="136"/>
    </row>
    <row r="77" spans="1:11">
      <c r="B77" t="s">
        <v>16</v>
      </c>
      <c r="C77">
        <v>31</v>
      </c>
      <c r="D77">
        <v>100</v>
      </c>
      <c r="K77" t="s">
        <v>9</v>
      </c>
    </row>
    <row r="78" spans="1:11">
      <c r="I78" t="s">
        <v>207</v>
      </c>
      <c r="K78">
        <v>26</v>
      </c>
    </row>
    <row r="79" spans="1:11">
      <c r="I79" t="s">
        <v>208</v>
      </c>
      <c r="K79">
        <v>20</v>
      </c>
    </row>
    <row r="80" spans="1:11">
      <c r="A80" s="134" t="s">
        <v>23</v>
      </c>
      <c r="B80" s="134"/>
      <c r="C80" s="134"/>
      <c r="D80" s="134"/>
      <c r="E80" s="134"/>
      <c r="F80" s="134"/>
      <c r="G80" s="134"/>
      <c r="I80" t="s">
        <v>315</v>
      </c>
      <c r="K80">
        <v>31</v>
      </c>
    </row>
    <row r="81" spans="1:11" ht="29.25" customHeight="1">
      <c r="A81" s="134"/>
      <c r="B81" s="134"/>
      <c r="C81" s="134"/>
      <c r="D81" s="134"/>
      <c r="E81" s="134"/>
      <c r="F81" s="134"/>
      <c r="G81" s="134"/>
      <c r="I81" t="s">
        <v>209</v>
      </c>
      <c r="K81">
        <v>2</v>
      </c>
    </row>
    <row r="82" spans="1:11">
      <c r="C82" t="s">
        <v>9</v>
      </c>
      <c r="D82" t="s">
        <v>10</v>
      </c>
      <c r="I82" t="s">
        <v>316</v>
      </c>
      <c r="K82">
        <v>31</v>
      </c>
    </row>
    <row r="83" spans="1:11">
      <c r="A83" t="s">
        <v>13</v>
      </c>
      <c r="B83" t="s">
        <v>14</v>
      </c>
      <c r="C83">
        <v>28</v>
      </c>
      <c r="D83">
        <v>90.3</v>
      </c>
      <c r="I83" t="s">
        <v>210</v>
      </c>
      <c r="K83">
        <v>4</v>
      </c>
    </row>
    <row r="84" spans="1:11">
      <c r="B84" t="s">
        <v>15</v>
      </c>
      <c r="C84">
        <v>3</v>
      </c>
      <c r="D84">
        <v>9.6999999999999993</v>
      </c>
      <c r="I84" t="s">
        <v>211</v>
      </c>
      <c r="K84">
        <v>4</v>
      </c>
    </row>
    <row r="85" spans="1:11">
      <c r="B85" t="s">
        <v>33</v>
      </c>
      <c r="C85">
        <v>0</v>
      </c>
      <c r="I85" t="s">
        <v>213</v>
      </c>
      <c r="K85">
        <v>2</v>
      </c>
    </row>
    <row r="86" spans="1:11">
      <c r="B86" t="s">
        <v>16</v>
      </c>
      <c r="C86">
        <v>31</v>
      </c>
      <c r="D86">
        <v>100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</row>
    <row r="90" spans="1:11" ht="33.75" customHeight="1">
      <c r="A90" s="134"/>
      <c r="B90" s="134"/>
      <c r="C90" s="134"/>
      <c r="D90" s="134"/>
      <c r="E90" s="134"/>
      <c r="F90" s="134"/>
      <c r="G90" s="134"/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16</v>
      </c>
      <c r="D92">
        <v>51.6</v>
      </c>
    </row>
    <row r="93" spans="1:11">
      <c r="B93" t="s">
        <v>15</v>
      </c>
      <c r="C93">
        <v>15</v>
      </c>
      <c r="D93">
        <v>48.4</v>
      </c>
    </row>
    <row r="94" spans="1:11">
      <c r="B94" t="s">
        <v>16</v>
      </c>
      <c r="C94">
        <v>31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 ht="52.5" customHeight="1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8</v>
      </c>
      <c r="D100">
        <v>25.8</v>
      </c>
    </row>
    <row r="101" spans="1:7">
      <c r="B101" t="s">
        <v>15</v>
      </c>
      <c r="C101">
        <v>23</v>
      </c>
      <c r="D101">
        <v>74.2</v>
      </c>
    </row>
    <row r="102" spans="1:7">
      <c r="B102" t="s">
        <v>16</v>
      </c>
      <c r="C102">
        <v>31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 ht="29.25" customHeight="1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4</v>
      </c>
      <c r="D108">
        <v>12.9</v>
      </c>
    </row>
    <row r="109" spans="1:7">
      <c r="B109" t="s">
        <v>15</v>
      </c>
      <c r="C109">
        <v>27</v>
      </c>
      <c r="D109">
        <v>87.1</v>
      </c>
    </row>
    <row r="110" spans="1:7">
      <c r="B110" t="s">
        <v>16</v>
      </c>
      <c r="C110">
        <v>31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 ht="41.25" customHeight="1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1</v>
      </c>
      <c r="D116">
        <v>3.2</v>
      </c>
    </row>
    <row r="117" spans="1:7">
      <c r="B117" t="s">
        <v>15</v>
      </c>
      <c r="C117">
        <v>30</v>
      </c>
      <c r="D117">
        <v>96.8</v>
      </c>
    </row>
    <row r="118" spans="1:7">
      <c r="B118" t="s">
        <v>16</v>
      </c>
      <c r="C118">
        <v>31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 ht="42" customHeight="1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3</v>
      </c>
      <c r="D124">
        <v>9.6999999999999993</v>
      </c>
    </row>
    <row r="125" spans="1:7">
      <c r="B125" t="s">
        <v>15</v>
      </c>
      <c r="C125">
        <v>25</v>
      </c>
      <c r="D125">
        <v>80.599999999999994</v>
      </c>
    </row>
    <row r="126" spans="1:7">
      <c r="B126" t="s">
        <v>24</v>
      </c>
      <c r="C126">
        <v>3</v>
      </c>
      <c r="D126">
        <v>9.6999999999999993</v>
      </c>
    </row>
    <row r="127" spans="1:7">
      <c r="B127" t="s">
        <v>16</v>
      </c>
      <c r="C127">
        <v>31</v>
      </c>
      <c r="D127">
        <v>100</v>
      </c>
    </row>
  </sheetData>
  <mergeCells count="44">
    <mergeCell ref="A121:G122"/>
    <mergeCell ref="A80:G81"/>
    <mergeCell ref="A89:G90"/>
    <mergeCell ref="A97:G98"/>
    <mergeCell ref="A105:G106"/>
    <mergeCell ref="A113:G114"/>
    <mergeCell ref="I75:K76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H20:H21"/>
    <mergeCell ref="H22:H23"/>
    <mergeCell ref="I9:I11"/>
    <mergeCell ref="I43:K44"/>
    <mergeCell ref="I51:L52"/>
    <mergeCell ref="I59:K60"/>
    <mergeCell ref="P21:P22"/>
    <mergeCell ref="I67:K68"/>
    <mergeCell ref="H10:H12"/>
    <mergeCell ref="H13:H16"/>
    <mergeCell ref="H18:H19"/>
    <mergeCell ref="T21:V22"/>
    <mergeCell ref="I28:L29"/>
    <mergeCell ref="Q21:Q22"/>
    <mergeCell ref="I12:I15"/>
    <mergeCell ref="I17:I18"/>
    <mergeCell ref="I19:I20"/>
    <mergeCell ref="I21:I22"/>
    <mergeCell ref="P9:P11"/>
    <mergeCell ref="P12:P15"/>
    <mergeCell ref="P17:P18"/>
    <mergeCell ref="P19:P20"/>
    <mergeCell ref="Q9:Q11"/>
    <mergeCell ref="Q12:Q15"/>
    <mergeCell ref="Q17:Q18"/>
    <mergeCell ref="Q19:Q20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9" sqref="F9"/>
    </sheetView>
  </sheetViews>
  <sheetFormatPr defaultRowHeight="15"/>
  <cols>
    <col min="1" max="1" width="17.5703125" customWidth="1"/>
    <col min="2" max="2" width="25.140625" customWidth="1"/>
    <col min="3" max="3" width="18.85546875" customWidth="1"/>
    <col min="4" max="4" width="19.85546875" customWidth="1"/>
    <col min="9" max="9" width="15.7109375" customWidth="1"/>
    <col min="17" max="17" width="18.85546875" customWidth="1"/>
    <col min="20" max="20" width="13" customWidth="1"/>
    <col min="21" max="21" width="12.425781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1050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54</v>
      </c>
      <c r="B2" s="86">
        <v>30</v>
      </c>
      <c r="C2" s="23">
        <v>59</v>
      </c>
      <c r="D2" s="24">
        <v>50.847457627118644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45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60">
      <c r="A9" t="s">
        <v>13</v>
      </c>
      <c r="B9" t="s">
        <v>14</v>
      </c>
      <c r="C9">
        <v>12</v>
      </c>
      <c r="D9">
        <v>40</v>
      </c>
      <c r="I9" s="179" t="s">
        <v>1</v>
      </c>
      <c r="J9" s="1">
        <v>75</v>
      </c>
      <c r="K9" s="1">
        <f>C10</f>
        <v>18</v>
      </c>
      <c r="L9" s="1">
        <f>C9</f>
        <v>12</v>
      </c>
      <c r="M9" s="1">
        <f>0</f>
        <v>0</v>
      </c>
      <c r="N9" s="1">
        <f>C11</f>
        <v>30</v>
      </c>
      <c r="O9" s="1">
        <f>(N9-(M9+L9))/N9</f>
        <v>0.6</v>
      </c>
      <c r="P9" s="179">
        <f>(O9+O10+O11)/3</f>
        <v>0.6333333333333333</v>
      </c>
      <c r="Q9" s="117" t="s">
        <v>76</v>
      </c>
      <c r="T9" s="4" t="s">
        <v>101</v>
      </c>
      <c r="U9" s="4">
        <f>(O9+O10+O11+O12+O13+O14+O15+O16+O17+O18+O19+O20+O21+O22+O23)/15</f>
        <v>0.71333333333333349</v>
      </c>
      <c r="V9" s="4" t="s">
        <v>77</v>
      </c>
    </row>
    <row r="10" spans="1:22">
      <c r="B10" t="s">
        <v>15</v>
      </c>
      <c r="C10">
        <v>18</v>
      </c>
      <c r="D10">
        <v>60</v>
      </c>
      <c r="I10" s="180"/>
      <c r="J10" s="6">
        <v>76</v>
      </c>
      <c r="K10" s="6">
        <f>C18</f>
        <v>18</v>
      </c>
      <c r="L10" s="6">
        <f>C17</f>
        <v>12</v>
      </c>
      <c r="M10" s="6">
        <f>0</f>
        <v>0</v>
      </c>
      <c r="N10" s="6">
        <f>C19</f>
        <v>30</v>
      </c>
      <c r="O10" s="7">
        <f t="shared" ref="O10:O23" si="0">(N10-(M10+L10))/N10</f>
        <v>0.6</v>
      </c>
      <c r="P10" s="180"/>
      <c r="Q10" s="118"/>
      <c r="S10" s="68"/>
      <c r="T10" s="57"/>
    </row>
    <row r="11" spans="1:22">
      <c r="B11" t="s">
        <v>16</v>
      </c>
      <c r="C11">
        <v>30</v>
      </c>
      <c r="D11">
        <v>100</v>
      </c>
      <c r="I11" s="181"/>
      <c r="J11" s="4">
        <v>77</v>
      </c>
      <c r="K11" s="10">
        <f>C26</f>
        <v>21</v>
      </c>
      <c r="L11" s="10">
        <f>C25</f>
        <v>9</v>
      </c>
      <c r="M11" s="10">
        <f>0</f>
        <v>0</v>
      </c>
      <c r="N11" s="11">
        <f>C27</f>
        <v>30</v>
      </c>
      <c r="O11" s="12">
        <f t="shared" si="0"/>
        <v>0.7</v>
      </c>
      <c r="P11" s="181"/>
      <c r="Q11" s="119"/>
      <c r="S11" s="57"/>
      <c r="T11" s="57"/>
    </row>
    <row r="12" spans="1:22">
      <c r="I12" s="144" t="s">
        <v>2</v>
      </c>
      <c r="J12" s="4">
        <v>63</v>
      </c>
      <c r="K12" s="10">
        <f>C34</f>
        <v>18</v>
      </c>
      <c r="L12" s="10">
        <f>C33</f>
        <v>12</v>
      </c>
      <c r="M12" s="10">
        <f>0</f>
        <v>0</v>
      </c>
      <c r="N12" s="11">
        <f>C35</f>
        <v>30</v>
      </c>
      <c r="O12" s="12">
        <f t="shared" si="0"/>
        <v>0.6</v>
      </c>
      <c r="P12" s="146">
        <f>(O12+O13+O14+O15)/4</f>
        <v>0.73333333333333339</v>
      </c>
      <c r="Q12" s="117" t="s">
        <v>76</v>
      </c>
    </row>
    <row r="13" spans="1:22">
      <c r="I13" s="148"/>
      <c r="J13" s="4">
        <v>64</v>
      </c>
      <c r="K13" s="10">
        <f>C42</f>
        <v>15</v>
      </c>
      <c r="L13" s="10">
        <f>C41</f>
        <v>15</v>
      </c>
      <c r="M13" s="10">
        <f>0</f>
        <v>0</v>
      </c>
      <c r="N13" s="11">
        <f>C43</f>
        <v>30</v>
      </c>
      <c r="O13" s="12">
        <f t="shared" si="0"/>
        <v>0.5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29</v>
      </c>
      <c r="L14" s="10">
        <f>C49</f>
        <v>1</v>
      </c>
      <c r="M14" s="10">
        <f>C51</f>
        <v>0</v>
      </c>
      <c r="N14" s="11">
        <f>C52</f>
        <v>30</v>
      </c>
      <c r="O14" s="12">
        <f t="shared" si="0"/>
        <v>0.96666666666666667</v>
      </c>
      <c r="P14" s="149"/>
      <c r="Q14" s="118"/>
    </row>
    <row r="15" spans="1:22" ht="28.5" customHeight="1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26</v>
      </c>
      <c r="L15" s="10">
        <f>C58</f>
        <v>4</v>
      </c>
      <c r="M15" s="10">
        <f>C60</f>
        <v>0</v>
      </c>
      <c r="N15" s="11">
        <f>C61</f>
        <v>30</v>
      </c>
      <c r="O15" s="12">
        <f t="shared" si="0"/>
        <v>0.8666666666666667</v>
      </c>
      <c r="P15" s="147"/>
      <c r="Q15" s="119"/>
      <c r="S15" s="8"/>
      <c r="T15" s="178" t="s">
        <v>380</v>
      </c>
      <c r="U15" s="178"/>
      <c r="V15" s="178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5</v>
      </c>
      <c r="L16" s="10">
        <f>C83</f>
        <v>25</v>
      </c>
      <c r="M16" s="10">
        <f>C85</f>
        <v>0</v>
      </c>
      <c r="N16" s="11">
        <f>C86</f>
        <v>30</v>
      </c>
      <c r="O16" s="12">
        <f t="shared" si="0"/>
        <v>0.16666666666666666</v>
      </c>
      <c r="P16" s="41">
        <f>O16</f>
        <v>0.16666666666666666</v>
      </c>
      <c r="Q16" s="11" t="s">
        <v>75</v>
      </c>
      <c r="S16" s="9" t="s">
        <v>38</v>
      </c>
      <c r="T16" s="178"/>
      <c r="U16" s="178"/>
      <c r="V16" s="178"/>
    </row>
    <row r="17" spans="1:20">
      <c r="A17" t="s">
        <v>13</v>
      </c>
      <c r="B17" t="s">
        <v>14</v>
      </c>
      <c r="C17">
        <v>12</v>
      </c>
      <c r="D17">
        <v>40</v>
      </c>
      <c r="I17" s="144" t="s">
        <v>4</v>
      </c>
      <c r="J17" s="4">
        <v>102</v>
      </c>
      <c r="K17" s="10">
        <f>C68</f>
        <v>28</v>
      </c>
      <c r="L17" s="10">
        <f>C67</f>
        <v>2</v>
      </c>
      <c r="M17" s="10">
        <f>0</f>
        <v>0</v>
      </c>
      <c r="N17" s="11">
        <f>C69</f>
        <v>30</v>
      </c>
      <c r="O17" s="12">
        <f t="shared" si="0"/>
        <v>0.93333333333333335</v>
      </c>
      <c r="P17" s="146">
        <f>(O17+O18)/2</f>
        <v>0.93333333333333335</v>
      </c>
      <c r="Q17" s="117" t="s">
        <v>77</v>
      </c>
    </row>
    <row r="18" spans="1:20">
      <c r="B18" t="s">
        <v>15</v>
      </c>
      <c r="C18">
        <v>18</v>
      </c>
      <c r="D18">
        <v>60</v>
      </c>
      <c r="I18" s="145"/>
      <c r="J18" s="4">
        <v>103</v>
      </c>
      <c r="K18" s="10">
        <f>C76</f>
        <v>28</v>
      </c>
      <c r="L18" s="10">
        <f>C75</f>
        <v>2</v>
      </c>
      <c r="M18" s="10">
        <f>0</f>
        <v>0</v>
      </c>
      <c r="N18" s="11">
        <f>C77</f>
        <v>30</v>
      </c>
      <c r="O18" s="12">
        <f t="shared" si="0"/>
        <v>0.93333333333333335</v>
      </c>
      <c r="P18" s="147"/>
      <c r="Q18" s="119"/>
      <c r="T18" t="s">
        <v>1043</v>
      </c>
    </row>
    <row r="19" spans="1:20">
      <c r="B19" t="s">
        <v>16</v>
      </c>
      <c r="C19">
        <v>30</v>
      </c>
      <c r="D19">
        <v>100</v>
      </c>
      <c r="I19" s="144" t="s">
        <v>5</v>
      </c>
      <c r="J19" s="4">
        <v>59</v>
      </c>
      <c r="K19" s="10">
        <f>C93</f>
        <v>18</v>
      </c>
      <c r="L19" s="10">
        <f>C92</f>
        <v>12</v>
      </c>
      <c r="M19" s="10">
        <f>0</f>
        <v>0</v>
      </c>
      <c r="N19" s="11">
        <f>C94</f>
        <v>30</v>
      </c>
      <c r="O19" s="12">
        <f t="shared" si="0"/>
        <v>0.6</v>
      </c>
      <c r="P19" s="146">
        <f>(O19+O20)/2</f>
        <v>0.64999999999999991</v>
      </c>
      <c r="Q19" s="117" t="s">
        <v>76</v>
      </c>
      <c r="T19" t="s">
        <v>1042</v>
      </c>
    </row>
    <row r="20" spans="1:20">
      <c r="I20" s="145"/>
      <c r="J20" s="4">
        <v>510</v>
      </c>
      <c r="K20" s="10">
        <f>C101</f>
        <v>21</v>
      </c>
      <c r="L20" s="10">
        <f>C100</f>
        <v>9</v>
      </c>
      <c r="M20" s="10">
        <f>0</f>
        <v>0</v>
      </c>
      <c r="N20" s="11">
        <f>C102</f>
        <v>30</v>
      </c>
      <c r="O20" s="12">
        <f t="shared" si="0"/>
        <v>0.7</v>
      </c>
      <c r="P20" s="147"/>
      <c r="Q20" s="119"/>
      <c r="T20" t="s">
        <v>1041</v>
      </c>
    </row>
    <row r="21" spans="1:20">
      <c r="I21" s="144" t="s">
        <v>6</v>
      </c>
      <c r="J21" s="4">
        <v>56</v>
      </c>
      <c r="K21" s="10">
        <f>C109</f>
        <v>26</v>
      </c>
      <c r="L21" s="10">
        <f>C108</f>
        <v>4</v>
      </c>
      <c r="M21" s="10">
        <f>0</f>
        <v>0</v>
      </c>
      <c r="N21" s="11">
        <f>C110</f>
        <v>30</v>
      </c>
      <c r="O21" s="12">
        <f t="shared" si="0"/>
        <v>0.8666666666666667</v>
      </c>
      <c r="P21" s="146">
        <f>(O21+O22)/2</f>
        <v>0.8833333333333333</v>
      </c>
      <c r="Q21" s="117" t="s">
        <v>78</v>
      </c>
      <c r="T21" t="s">
        <v>1040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27</v>
      </c>
      <c r="L22" s="10">
        <f>C116</f>
        <v>3</v>
      </c>
      <c r="M22" s="10">
        <f>0</f>
        <v>0</v>
      </c>
      <c r="N22" s="11">
        <f>C118</f>
        <v>30</v>
      </c>
      <c r="O22" s="12">
        <f t="shared" si="0"/>
        <v>0.9</v>
      </c>
      <c r="P22" s="147"/>
      <c r="Q22" s="119"/>
      <c r="T22" t="s">
        <v>1039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23</v>
      </c>
      <c r="L23" s="10">
        <f>C124</f>
        <v>2</v>
      </c>
      <c r="M23" s="10">
        <f>C126</f>
        <v>5</v>
      </c>
      <c r="N23" s="11">
        <f>C127</f>
        <v>30</v>
      </c>
      <c r="O23" s="12">
        <f t="shared" si="0"/>
        <v>0.76666666666666672</v>
      </c>
      <c r="P23" s="41">
        <f>O23</f>
        <v>0.76666666666666672</v>
      </c>
      <c r="Q23" s="11" t="s">
        <v>77</v>
      </c>
      <c r="T23" t="s">
        <v>1038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1037</v>
      </c>
    </row>
    <row r="25" spans="1:20">
      <c r="A25" t="s">
        <v>13</v>
      </c>
      <c r="B25" t="s">
        <v>14</v>
      </c>
      <c r="C25">
        <v>9</v>
      </c>
      <c r="D25">
        <v>30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1036</v>
      </c>
    </row>
    <row r="26" spans="1:20">
      <c r="B26" t="s">
        <v>15</v>
      </c>
      <c r="C26">
        <v>21</v>
      </c>
      <c r="D26">
        <v>70</v>
      </c>
      <c r="I26" s="178" t="s">
        <v>1044</v>
      </c>
      <c r="J26" s="178"/>
      <c r="K26" s="178"/>
      <c r="T26" t="s">
        <v>1035</v>
      </c>
    </row>
    <row r="27" spans="1:20">
      <c r="B27" t="s">
        <v>16</v>
      </c>
      <c r="C27">
        <v>30</v>
      </c>
      <c r="D27">
        <v>100</v>
      </c>
      <c r="I27" s="178"/>
      <c r="J27" s="178"/>
      <c r="K27" s="178"/>
      <c r="T27" t="s">
        <v>1034</v>
      </c>
    </row>
    <row r="28" spans="1:20">
      <c r="T28" t="s">
        <v>1033</v>
      </c>
    </row>
    <row r="29" spans="1:20">
      <c r="J29" t="s">
        <v>9</v>
      </c>
      <c r="K29" t="s">
        <v>10</v>
      </c>
      <c r="T29" t="s">
        <v>1032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1045</v>
      </c>
      <c r="J30">
        <v>6</v>
      </c>
      <c r="K30">
        <v>20</v>
      </c>
      <c r="T30" t="s">
        <v>1031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54</v>
      </c>
      <c r="J31">
        <v>15</v>
      </c>
      <c r="K31">
        <v>50</v>
      </c>
      <c r="T31" t="s">
        <v>1030</v>
      </c>
    </row>
    <row r="32" spans="1:20">
      <c r="C32" t="s">
        <v>9</v>
      </c>
      <c r="D32" t="s">
        <v>10</v>
      </c>
      <c r="I32" t="s">
        <v>1046</v>
      </c>
      <c r="J32">
        <v>4</v>
      </c>
      <c r="K32">
        <v>13.3</v>
      </c>
      <c r="T32" t="s">
        <v>1029</v>
      </c>
    </row>
    <row r="33" spans="1:21">
      <c r="A33" t="s">
        <v>13</v>
      </c>
      <c r="B33" t="s">
        <v>14</v>
      </c>
      <c r="C33">
        <v>12</v>
      </c>
      <c r="D33">
        <v>40</v>
      </c>
      <c r="I33" t="s">
        <v>1047</v>
      </c>
      <c r="J33">
        <v>3</v>
      </c>
      <c r="K33">
        <v>10</v>
      </c>
      <c r="T33" t="s">
        <v>1028</v>
      </c>
    </row>
    <row r="34" spans="1:21">
      <c r="B34" t="s">
        <v>15</v>
      </c>
      <c r="C34">
        <v>18</v>
      </c>
      <c r="D34">
        <v>60</v>
      </c>
      <c r="I34" t="s">
        <v>1048</v>
      </c>
      <c r="J34">
        <v>2</v>
      </c>
      <c r="K34">
        <v>6.7</v>
      </c>
      <c r="T34" t="s">
        <v>1027</v>
      </c>
    </row>
    <row r="35" spans="1:21">
      <c r="B35" t="s">
        <v>16</v>
      </c>
      <c r="C35">
        <v>30</v>
      </c>
      <c r="D35">
        <v>100</v>
      </c>
      <c r="I35" t="s">
        <v>16</v>
      </c>
      <c r="J35">
        <v>30</v>
      </c>
      <c r="K35">
        <v>100</v>
      </c>
      <c r="T35" t="s">
        <v>1026</v>
      </c>
    </row>
    <row r="36" spans="1:21">
      <c r="T36" t="s">
        <v>1025</v>
      </c>
    </row>
    <row r="37" spans="1:21">
      <c r="T37" t="s">
        <v>1024</v>
      </c>
    </row>
    <row r="38" spans="1:21">
      <c r="A38" s="134" t="s">
        <v>20</v>
      </c>
      <c r="B38" s="134"/>
      <c r="C38" s="134"/>
      <c r="D38" s="134"/>
      <c r="E38" s="134"/>
      <c r="F38" s="134"/>
      <c r="G38" s="134"/>
      <c r="I38" s="177" t="s">
        <v>122</v>
      </c>
      <c r="J38" s="177"/>
      <c r="K38" s="177"/>
      <c r="T38" t="s">
        <v>1023</v>
      </c>
    </row>
    <row r="39" spans="1:21">
      <c r="A39" s="134"/>
      <c r="B39" s="134"/>
      <c r="C39" s="134"/>
      <c r="D39" s="134"/>
      <c r="E39" s="134"/>
      <c r="F39" s="134"/>
      <c r="G39" s="134"/>
      <c r="I39" s="177"/>
      <c r="J39" s="177"/>
      <c r="K39" s="177"/>
      <c r="T39" t="s">
        <v>1022</v>
      </c>
    </row>
    <row r="40" spans="1:21">
      <c r="C40" t="s">
        <v>9</v>
      </c>
      <c r="D40" t="s">
        <v>10</v>
      </c>
      <c r="J40" t="s">
        <v>9</v>
      </c>
      <c r="K40" t="s">
        <v>10</v>
      </c>
      <c r="T40" t="s">
        <v>1021</v>
      </c>
    </row>
    <row r="41" spans="1:21">
      <c r="A41" t="s">
        <v>13</v>
      </c>
      <c r="B41" t="s">
        <v>14</v>
      </c>
      <c r="C41">
        <v>15</v>
      </c>
      <c r="D41">
        <v>50</v>
      </c>
      <c r="I41" t="s">
        <v>126</v>
      </c>
      <c r="J41">
        <v>20</v>
      </c>
      <c r="K41">
        <v>66.7</v>
      </c>
      <c r="T41" t="s">
        <v>1020</v>
      </c>
    </row>
    <row r="42" spans="1:21">
      <c r="B42" t="s">
        <v>15</v>
      </c>
      <c r="C42">
        <v>15</v>
      </c>
      <c r="D42">
        <v>50</v>
      </c>
      <c r="I42" t="s">
        <v>128</v>
      </c>
      <c r="J42">
        <v>10</v>
      </c>
      <c r="K42">
        <v>33.299999999999997</v>
      </c>
      <c r="T42" t="s">
        <v>1019</v>
      </c>
    </row>
    <row r="43" spans="1:21">
      <c r="B43" t="s">
        <v>16</v>
      </c>
      <c r="C43">
        <v>30</v>
      </c>
      <c r="D43">
        <v>100</v>
      </c>
      <c r="I43" t="s">
        <v>16</v>
      </c>
      <c r="J43">
        <v>30</v>
      </c>
      <c r="K43">
        <v>100</v>
      </c>
      <c r="T43" t="s">
        <v>1018</v>
      </c>
    </row>
    <row r="44" spans="1:21">
      <c r="T44" t="s">
        <v>1017</v>
      </c>
    </row>
    <row r="45" spans="1:21">
      <c r="T45" t="s">
        <v>1016</v>
      </c>
    </row>
    <row r="46" spans="1:21">
      <c r="A46" s="134" t="s">
        <v>21</v>
      </c>
      <c r="B46" s="134"/>
      <c r="C46" s="134"/>
      <c r="D46" s="134"/>
      <c r="E46" s="134"/>
      <c r="F46" s="134"/>
      <c r="G46" s="134"/>
      <c r="I46" s="136" t="s">
        <v>123</v>
      </c>
      <c r="J46" s="136"/>
      <c r="K46" s="136"/>
      <c r="T46" t="s">
        <v>1015</v>
      </c>
    </row>
    <row r="47" spans="1:21">
      <c r="A47" s="134"/>
      <c r="B47" s="134"/>
      <c r="C47" s="134"/>
      <c r="D47" s="134"/>
      <c r="E47" s="134"/>
      <c r="F47" s="134"/>
      <c r="G47" s="134"/>
      <c r="I47" s="136"/>
      <c r="J47" s="136"/>
      <c r="K47" s="136"/>
      <c r="T47" t="s">
        <v>1014</v>
      </c>
    </row>
    <row r="48" spans="1:21">
      <c r="C48" t="s">
        <v>9</v>
      </c>
      <c r="D48" t="s">
        <v>10</v>
      </c>
      <c r="J48" t="s">
        <v>9</v>
      </c>
      <c r="K48" t="s">
        <v>10</v>
      </c>
      <c r="T48" t="s">
        <v>16</v>
      </c>
      <c r="U48">
        <v>30</v>
      </c>
    </row>
    <row r="49" spans="1:12">
      <c r="A49" t="s">
        <v>13</v>
      </c>
      <c r="B49" t="s">
        <v>14</v>
      </c>
      <c r="C49">
        <v>1</v>
      </c>
      <c r="D49">
        <v>3.3</v>
      </c>
      <c r="I49" t="s">
        <v>127</v>
      </c>
      <c r="J49">
        <v>26</v>
      </c>
      <c r="K49">
        <v>86.7</v>
      </c>
    </row>
    <row r="50" spans="1:12">
      <c r="B50" t="s">
        <v>15</v>
      </c>
      <c r="C50">
        <v>29</v>
      </c>
      <c r="D50">
        <v>96.7</v>
      </c>
      <c r="I50" t="s">
        <v>129</v>
      </c>
      <c r="J50">
        <v>2</v>
      </c>
      <c r="K50">
        <v>6.7</v>
      </c>
    </row>
    <row r="51" spans="1:12">
      <c r="B51" t="s">
        <v>33</v>
      </c>
      <c r="C51">
        <v>0</v>
      </c>
      <c r="I51" t="s">
        <v>1049</v>
      </c>
      <c r="J51">
        <v>1</v>
      </c>
      <c r="K51">
        <v>3.3</v>
      </c>
    </row>
    <row r="52" spans="1:12">
      <c r="B52" t="s">
        <v>16</v>
      </c>
      <c r="C52">
        <v>30</v>
      </c>
      <c r="D52">
        <v>100</v>
      </c>
      <c r="I52" t="s">
        <v>480</v>
      </c>
      <c r="J52">
        <v>1</v>
      </c>
      <c r="K52">
        <v>3.3</v>
      </c>
    </row>
    <row r="53" spans="1:12">
      <c r="I53" t="s">
        <v>16</v>
      </c>
      <c r="J53">
        <v>30</v>
      </c>
      <c r="K53">
        <v>100</v>
      </c>
    </row>
    <row r="55" spans="1:12">
      <c r="A55" s="134" t="s">
        <v>22</v>
      </c>
      <c r="B55" s="134"/>
      <c r="C55" s="134"/>
      <c r="D55" s="134"/>
      <c r="E55" s="134"/>
      <c r="F55" s="134"/>
      <c r="G55" s="134"/>
    </row>
    <row r="56" spans="1:12">
      <c r="A56" s="134"/>
      <c r="B56" s="134"/>
      <c r="C56" s="134"/>
      <c r="D56" s="134"/>
      <c r="E56" s="134"/>
      <c r="F56" s="134"/>
      <c r="G56" s="134"/>
      <c r="I56" s="136" t="s">
        <v>130</v>
      </c>
      <c r="J56" s="136"/>
      <c r="K56" s="136"/>
      <c r="L56" s="136"/>
    </row>
    <row r="57" spans="1:12">
      <c r="C57" t="s">
        <v>9</v>
      </c>
      <c r="D57" t="s">
        <v>10</v>
      </c>
      <c r="I57" s="136"/>
      <c r="J57" s="136"/>
      <c r="K57" s="136"/>
      <c r="L57" s="136"/>
    </row>
    <row r="58" spans="1:12">
      <c r="A58" t="s">
        <v>13</v>
      </c>
      <c r="B58" t="s">
        <v>14</v>
      </c>
      <c r="C58">
        <v>4</v>
      </c>
      <c r="D58">
        <v>13.3</v>
      </c>
      <c r="K58" t="s">
        <v>9</v>
      </c>
      <c r="L58" t="s">
        <v>10</v>
      </c>
    </row>
    <row r="59" spans="1:12">
      <c r="B59" t="s">
        <v>15</v>
      </c>
      <c r="C59">
        <v>26</v>
      </c>
      <c r="D59">
        <v>86.7</v>
      </c>
      <c r="I59" t="s">
        <v>132</v>
      </c>
      <c r="K59">
        <v>21</v>
      </c>
      <c r="L59">
        <v>70</v>
      </c>
    </row>
    <row r="60" spans="1:12">
      <c r="B60" t="s">
        <v>33</v>
      </c>
      <c r="C60">
        <v>0</v>
      </c>
      <c r="I60" t="s">
        <v>133</v>
      </c>
      <c r="K60">
        <v>5</v>
      </c>
      <c r="L60">
        <v>16.7</v>
      </c>
    </row>
    <row r="61" spans="1:12">
      <c r="B61" t="s">
        <v>16</v>
      </c>
      <c r="C61">
        <v>30</v>
      </c>
      <c r="D61">
        <v>100</v>
      </c>
      <c r="I61" t="s">
        <v>134</v>
      </c>
      <c r="K61">
        <v>2</v>
      </c>
      <c r="L61">
        <v>6.7</v>
      </c>
    </row>
    <row r="62" spans="1:12">
      <c r="I62" t="s">
        <v>135</v>
      </c>
      <c r="K62">
        <v>2</v>
      </c>
      <c r="L62">
        <v>6.7</v>
      </c>
    </row>
    <row r="63" spans="1:12">
      <c r="I63" t="s">
        <v>16</v>
      </c>
      <c r="K63">
        <v>30</v>
      </c>
      <c r="L63">
        <v>100</v>
      </c>
    </row>
    <row r="64" spans="1:12">
      <c r="A64" s="134" t="s">
        <v>25</v>
      </c>
      <c r="B64" s="134"/>
      <c r="C64" s="134"/>
      <c r="D64" s="134"/>
      <c r="E64" s="134"/>
      <c r="F64" s="134"/>
      <c r="G64" s="134"/>
    </row>
    <row r="65" spans="1:11">
      <c r="A65" s="134"/>
      <c r="B65" s="134"/>
      <c r="C65" s="134"/>
      <c r="D65" s="134"/>
      <c r="E65" s="134"/>
      <c r="F65" s="134"/>
      <c r="G65" s="134"/>
    </row>
    <row r="66" spans="1:11">
      <c r="C66" t="s">
        <v>9</v>
      </c>
      <c r="D66" t="s">
        <v>10</v>
      </c>
      <c r="I66" s="177" t="s">
        <v>124</v>
      </c>
      <c r="J66" s="177"/>
      <c r="K66" s="177"/>
    </row>
    <row r="67" spans="1:11">
      <c r="A67" t="s">
        <v>13</v>
      </c>
      <c r="B67" t="s">
        <v>14</v>
      </c>
      <c r="C67">
        <v>2</v>
      </c>
      <c r="D67">
        <v>6.7</v>
      </c>
      <c r="I67" s="177"/>
      <c r="J67" s="177"/>
      <c r="K67" s="177"/>
    </row>
    <row r="68" spans="1:11">
      <c r="B68" t="s">
        <v>15</v>
      </c>
      <c r="C68">
        <v>28</v>
      </c>
      <c r="D68">
        <v>93.3</v>
      </c>
      <c r="J68" t="s">
        <v>9</v>
      </c>
      <c r="K68" t="s">
        <v>10</v>
      </c>
    </row>
    <row r="69" spans="1:11">
      <c r="B69" t="s">
        <v>16</v>
      </c>
      <c r="C69">
        <v>30</v>
      </c>
      <c r="D69">
        <v>100</v>
      </c>
      <c r="I69" t="s">
        <v>74</v>
      </c>
      <c r="J69">
        <v>8</v>
      </c>
      <c r="K69">
        <v>26.7</v>
      </c>
    </row>
    <row r="70" spans="1:11">
      <c r="I70" t="s">
        <v>73</v>
      </c>
      <c r="J70">
        <v>22</v>
      </c>
      <c r="K70">
        <v>73.3</v>
      </c>
    </row>
    <row r="71" spans="1:11">
      <c r="I71" t="s">
        <v>16</v>
      </c>
      <c r="J71">
        <v>30</v>
      </c>
      <c r="K71">
        <v>100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</row>
    <row r="73" spans="1:11">
      <c r="A73" s="134"/>
      <c r="B73" s="134"/>
      <c r="C73" s="134"/>
      <c r="D73" s="134"/>
      <c r="E73" s="134"/>
      <c r="F73" s="134"/>
      <c r="G73" s="134"/>
    </row>
    <row r="74" spans="1:11">
      <c r="C74" t="s">
        <v>9</v>
      </c>
      <c r="D74" t="s">
        <v>10</v>
      </c>
      <c r="I74" s="138" t="s">
        <v>125</v>
      </c>
      <c r="J74" s="139"/>
      <c r="K74" s="140"/>
    </row>
    <row r="75" spans="1:11">
      <c r="A75" t="s">
        <v>13</v>
      </c>
      <c r="B75" t="s">
        <v>14</v>
      </c>
      <c r="C75">
        <v>2</v>
      </c>
      <c r="D75">
        <v>6.7</v>
      </c>
      <c r="I75" s="141"/>
      <c r="J75" s="142"/>
      <c r="K75" s="143"/>
    </row>
    <row r="76" spans="1:11">
      <c r="B76" t="s">
        <v>15</v>
      </c>
      <c r="C76">
        <v>28</v>
      </c>
      <c r="D76">
        <v>93.3</v>
      </c>
      <c r="J76" t="s">
        <v>9</v>
      </c>
      <c r="K76" t="s">
        <v>10</v>
      </c>
    </row>
    <row r="77" spans="1:11">
      <c r="B77" t="s">
        <v>16</v>
      </c>
      <c r="C77">
        <v>30</v>
      </c>
      <c r="D77">
        <v>100</v>
      </c>
      <c r="I77" t="s">
        <v>14</v>
      </c>
      <c r="J77">
        <v>1</v>
      </c>
      <c r="K77">
        <v>3.3</v>
      </c>
    </row>
    <row r="78" spans="1:11">
      <c r="I78" t="s">
        <v>15</v>
      </c>
      <c r="J78">
        <v>29</v>
      </c>
      <c r="K78">
        <v>96.7</v>
      </c>
    </row>
    <row r="79" spans="1:11">
      <c r="I79" t="s">
        <v>16</v>
      </c>
      <c r="J79">
        <v>30</v>
      </c>
      <c r="K79">
        <v>100</v>
      </c>
    </row>
    <row r="80" spans="1:11">
      <c r="A80" s="134" t="s">
        <v>23</v>
      </c>
      <c r="B80" s="134"/>
      <c r="C80" s="134"/>
      <c r="D80" s="134"/>
      <c r="E80" s="134"/>
      <c r="F80" s="134"/>
      <c r="G80" s="134"/>
    </row>
    <row r="81" spans="1:12">
      <c r="A81" s="134"/>
      <c r="B81" s="134"/>
      <c r="C81" s="134"/>
      <c r="D81" s="134"/>
      <c r="E81" s="134"/>
      <c r="F81" s="134"/>
      <c r="G81" s="134"/>
    </row>
    <row r="82" spans="1:12">
      <c r="C82" t="s">
        <v>9</v>
      </c>
      <c r="D82" t="s">
        <v>10</v>
      </c>
      <c r="I82" s="136" t="s">
        <v>131</v>
      </c>
      <c r="J82" s="136"/>
      <c r="K82" s="136"/>
      <c r="L82" s="136"/>
    </row>
    <row r="83" spans="1:12">
      <c r="A83" t="s">
        <v>13</v>
      </c>
      <c r="B83" t="s">
        <v>14</v>
      </c>
      <c r="C83">
        <v>25</v>
      </c>
      <c r="D83">
        <v>83.3</v>
      </c>
      <c r="I83" s="136"/>
      <c r="J83" s="136"/>
      <c r="K83" s="136"/>
      <c r="L83" s="136"/>
    </row>
    <row r="84" spans="1:12">
      <c r="B84" t="s">
        <v>15</v>
      </c>
      <c r="C84">
        <v>5</v>
      </c>
      <c r="D84">
        <v>16.7</v>
      </c>
      <c r="L84" t="s">
        <v>9</v>
      </c>
    </row>
    <row r="85" spans="1:12">
      <c r="B85" t="s">
        <v>33</v>
      </c>
      <c r="C85">
        <v>0</v>
      </c>
      <c r="I85" t="s">
        <v>461</v>
      </c>
      <c r="L85">
        <v>1</v>
      </c>
    </row>
    <row r="86" spans="1:12">
      <c r="B86" t="s">
        <v>16</v>
      </c>
      <c r="C86">
        <v>30</v>
      </c>
      <c r="D86">
        <v>100</v>
      </c>
      <c r="I86" t="s">
        <v>207</v>
      </c>
      <c r="L86">
        <v>26</v>
      </c>
    </row>
    <row r="87" spans="1:12">
      <c r="I87" t="s">
        <v>208</v>
      </c>
      <c r="L87">
        <v>25</v>
      </c>
    </row>
    <row r="88" spans="1:12">
      <c r="I88" t="s">
        <v>315</v>
      </c>
      <c r="L88">
        <v>1</v>
      </c>
    </row>
    <row r="89" spans="1:12">
      <c r="A89" s="134" t="s">
        <v>27</v>
      </c>
      <c r="B89" s="134"/>
      <c r="C89" s="134"/>
      <c r="D89" s="134"/>
      <c r="E89" s="134"/>
      <c r="F89" s="134"/>
      <c r="G89" s="134"/>
      <c r="I89" t="s">
        <v>209</v>
      </c>
      <c r="L89">
        <v>1</v>
      </c>
    </row>
    <row r="90" spans="1:12">
      <c r="A90" s="134"/>
      <c r="B90" s="134"/>
      <c r="C90" s="134"/>
      <c r="D90" s="134"/>
      <c r="E90" s="134"/>
      <c r="F90" s="134"/>
      <c r="G90" s="134"/>
      <c r="I90" t="s">
        <v>316</v>
      </c>
      <c r="L90">
        <v>1</v>
      </c>
    </row>
    <row r="91" spans="1:12">
      <c r="C91" t="s">
        <v>9</v>
      </c>
      <c r="D91" t="s">
        <v>10</v>
      </c>
      <c r="I91" t="s">
        <v>210</v>
      </c>
      <c r="L91">
        <v>3</v>
      </c>
    </row>
    <row r="92" spans="1:12">
      <c r="A92" t="s">
        <v>13</v>
      </c>
      <c r="B92" t="s">
        <v>14</v>
      </c>
      <c r="C92">
        <v>12</v>
      </c>
      <c r="D92">
        <v>40</v>
      </c>
      <c r="I92" t="s">
        <v>211</v>
      </c>
      <c r="L92">
        <v>3</v>
      </c>
    </row>
    <row r="93" spans="1:12">
      <c r="B93" t="s">
        <v>15</v>
      </c>
      <c r="C93">
        <v>18</v>
      </c>
      <c r="D93">
        <v>60</v>
      </c>
      <c r="I93" t="s">
        <v>212</v>
      </c>
      <c r="L93">
        <v>2</v>
      </c>
    </row>
    <row r="94" spans="1:12">
      <c r="B94" t="s">
        <v>16</v>
      </c>
      <c r="C94">
        <v>30</v>
      </c>
      <c r="D94">
        <v>100</v>
      </c>
      <c r="I94" t="s">
        <v>213</v>
      </c>
      <c r="L94">
        <v>3</v>
      </c>
    </row>
    <row r="95" spans="1:12">
      <c r="I95" t="s">
        <v>481</v>
      </c>
      <c r="L95">
        <v>1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9</v>
      </c>
      <c r="D100">
        <v>30</v>
      </c>
    </row>
    <row r="101" spans="1:7">
      <c r="B101" t="s">
        <v>15</v>
      </c>
      <c r="C101">
        <v>21</v>
      </c>
      <c r="D101">
        <v>70</v>
      </c>
    </row>
    <row r="102" spans="1:7">
      <c r="B102" t="s">
        <v>16</v>
      </c>
      <c r="C102">
        <v>30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4</v>
      </c>
      <c r="D108">
        <v>13.3</v>
      </c>
    </row>
    <row r="109" spans="1:7">
      <c r="B109" t="s">
        <v>15</v>
      </c>
      <c r="C109">
        <v>26</v>
      </c>
      <c r="D109">
        <v>86.7</v>
      </c>
    </row>
    <row r="110" spans="1:7">
      <c r="B110" t="s">
        <v>16</v>
      </c>
      <c r="C110">
        <v>30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3</v>
      </c>
      <c r="D116">
        <v>10</v>
      </c>
    </row>
    <row r="117" spans="1:7">
      <c r="B117" t="s">
        <v>15</v>
      </c>
      <c r="C117">
        <v>27</v>
      </c>
      <c r="D117">
        <v>90</v>
      </c>
    </row>
    <row r="118" spans="1:7">
      <c r="B118" t="s">
        <v>16</v>
      </c>
      <c r="C118">
        <v>30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6.7</v>
      </c>
    </row>
    <row r="125" spans="1:7">
      <c r="B125" t="s">
        <v>15</v>
      </c>
      <c r="C125">
        <v>23</v>
      </c>
      <c r="D125">
        <v>76.7</v>
      </c>
    </row>
    <row r="126" spans="1:7">
      <c r="B126" t="s">
        <v>24</v>
      </c>
      <c r="C126">
        <v>5</v>
      </c>
      <c r="D126">
        <v>16.7</v>
      </c>
    </row>
    <row r="127" spans="1:7">
      <c r="B127" t="s">
        <v>16</v>
      </c>
      <c r="C127">
        <v>30</v>
      </c>
      <c r="D127">
        <v>100</v>
      </c>
    </row>
  </sheetData>
  <mergeCells count="40">
    <mergeCell ref="P9:P11"/>
    <mergeCell ref="P12:P15"/>
    <mergeCell ref="P17:P18"/>
    <mergeCell ref="I19:I20"/>
    <mergeCell ref="P19:P20"/>
    <mergeCell ref="Q9:Q11"/>
    <mergeCell ref="Q12:Q15"/>
    <mergeCell ref="Q17:Q18"/>
    <mergeCell ref="Q19:Q20"/>
    <mergeCell ref="Q21:Q22"/>
    <mergeCell ref="T15:V16"/>
    <mergeCell ref="I26:K27"/>
    <mergeCell ref="I38:K39"/>
    <mergeCell ref="I46:K47"/>
    <mergeCell ref="I56:L57"/>
    <mergeCell ref="I21:I22"/>
    <mergeCell ref="P21:P22"/>
    <mergeCell ref="I12:I15"/>
    <mergeCell ref="I17:I18"/>
    <mergeCell ref="A121:G122"/>
    <mergeCell ref="I66:K67"/>
    <mergeCell ref="I74:K75"/>
    <mergeCell ref="I82:L83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I9:I11"/>
    <mergeCell ref="F1:N1"/>
    <mergeCell ref="A89:G90"/>
    <mergeCell ref="A97:G98"/>
    <mergeCell ref="A105:G106"/>
    <mergeCell ref="A113:G114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"/>
  <sheetViews>
    <sheetView zoomScale="60" zoomScaleNormal="60" workbookViewId="0">
      <selection activeCell="D12" sqref="D12"/>
    </sheetView>
  </sheetViews>
  <sheetFormatPr defaultRowHeight="15"/>
  <cols>
    <col min="1" max="1" width="18.5703125" customWidth="1"/>
    <col min="2" max="2" width="25.140625" customWidth="1"/>
    <col min="3" max="3" width="17.28515625" customWidth="1"/>
    <col min="4" max="4" width="16.42578125" customWidth="1"/>
    <col min="17" max="17" width="22.5703125" customWidth="1"/>
  </cols>
  <sheetData>
    <row r="1" spans="1:23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1077</v>
      </c>
      <c r="G1" s="175"/>
      <c r="H1" s="175"/>
      <c r="I1" s="175"/>
      <c r="J1" s="175"/>
      <c r="K1" s="175"/>
      <c r="L1" s="175"/>
      <c r="M1" s="175"/>
      <c r="N1" s="176"/>
    </row>
    <row r="2" spans="1:23">
      <c r="A2" s="97" t="s">
        <v>55</v>
      </c>
      <c r="B2" s="86">
        <v>20</v>
      </c>
      <c r="C2" s="23">
        <v>33</v>
      </c>
      <c r="D2" s="24">
        <v>60.606060606060609</v>
      </c>
      <c r="M2" s="63"/>
    </row>
    <row r="3" spans="1:23">
      <c r="A3" s="93"/>
      <c r="M3" s="63"/>
    </row>
    <row r="4" spans="1:23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3">
      <c r="A5" s="158"/>
      <c r="B5" s="158"/>
      <c r="C5" s="158"/>
      <c r="D5" s="158"/>
      <c r="E5" s="158"/>
      <c r="F5" s="158"/>
      <c r="G5" s="158"/>
      <c r="H5" s="93"/>
      <c r="M5" s="63"/>
    </row>
    <row r="6" spans="1:23">
      <c r="A6" s="112" t="s">
        <v>8</v>
      </c>
      <c r="B6" s="112"/>
      <c r="C6" s="112"/>
      <c r="D6" s="112"/>
      <c r="E6" s="112"/>
      <c r="F6" s="112"/>
      <c r="G6" s="112"/>
    </row>
    <row r="7" spans="1:23">
      <c r="A7" s="134"/>
      <c r="B7" s="134"/>
      <c r="C7" s="134"/>
      <c r="D7" s="134"/>
      <c r="E7" s="134"/>
      <c r="F7" s="134"/>
      <c r="G7" s="134"/>
    </row>
    <row r="8" spans="1:23" ht="6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3" ht="15" customHeight="1">
      <c r="A9" t="s">
        <v>13</v>
      </c>
      <c r="B9" t="s">
        <v>14</v>
      </c>
      <c r="C9">
        <v>7</v>
      </c>
      <c r="D9">
        <v>35</v>
      </c>
      <c r="I9" s="179" t="s">
        <v>1</v>
      </c>
      <c r="J9" s="1">
        <v>75</v>
      </c>
      <c r="K9" s="1">
        <f>C10</f>
        <v>13</v>
      </c>
      <c r="L9" s="1">
        <f>C9</f>
        <v>7</v>
      </c>
      <c r="M9" s="1">
        <f>0</f>
        <v>0</v>
      </c>
      <c r="N9" s="1">
        <f>C11</f>
        <v>20</v>
      </c>
      <c r="O9" s="1">
        <f>(N9-(M9+L9))/N9</f>
        <v>0.65</v>
      </c>
      <c r="P9" s="179">
        <f>(O9+O10+O11)/3</f>
        <v>0.63333333333333341</v>
      </c>
      <c r="Q9" s="117" t="s">
        <v>76</v>
      </c>
      <c r="T9" s="4" t="s">
        <v>100</v>
      </c>
      <c r="U9" s="4">
        <f>(O9+O10+O11+O12+O13+O14+O15+O16+O17+O18+O19+O20+O21+O22+O23)/15</f>
        <v>0.66333333333333344</v>
      </c>
      <c r="V9" s="4" t="s">
        <v>77</v>
      </c>
    </row>
    <row r="10" spans="1:23">
      <c r="B10" t="s">
        <v>15</v>
      </c>
      <c r="C10">
        <v>13</v>
      </c>
      <c r="D10">
        <v>65</v>
      </c>
      <c r="I10" s="180"/>
      <c r="J10" s="6">
        <v>76</v>
      </c>
      <c r="K10" s="6">
        <f>C18</f>
        <v>14</v>
      </c>
      <c r="L10" s="6">
        <f>C17</f>
        <v>6</v>
      </c>
      <c r="M10" s="6">
        <f>0</f>
        <v>0</v>
      </c>
      <c r="N10" s="6">
        <f>C19</f>
        <v>20</v>
      </c>
      <c r="O10" s="7">
        <f t="shared" ref="O10:O23" si="0">(N10-(M10+L10))/N10</f>
        <v>0.7</v>
      </c>
      <c r="P10" s="180"/>
      <c r="Q10" s="118"/>
      <c r="U10" s="52"/>
      <c r="V10" s="52"/>
    </row>
    <row r="11" spans="1:23">
      <c r="B11" t="s">
        <v>16</v>
      </c>
      <c r="C11">
        <v>20</v>
      </c>
      <c r="D11">
        <v>100</v>
      </c>
      <c r="I11" s="181"/>
      <c r="J11" s="4">
        <v>77</v>
      </c>
      <c r="K11" s="10">
        <f>C26</f>
        <v>11</v>
      </c>
      <c r="L11" s="10">
        <f>C25</f>
        <v>9</v>
      </c>
      <c r="M11" s="10">
        <f>0</f>
        <v>0</v>
      </c>
      <c r="N11" s="11">
        <f>C27</f>
        <v>20</v>
      </c>
      <c r="O11" s="12">
        <f t="shared" si="0"/>
        <v>0.55000000000000004</v>
      </c>
      <c r="P11" s="181"/>
      <c r="Q11" s="119"/>
    </row>
    <row r="12" spans="1:23" ht="15" customHeight="1">
      <c r="I12" s="144" t="s">
        <v>2</v>
      </c>
      <c r="J12" s="4">
        <v>63</v>
      </c>
      <c r="K12" s="10">
        <f>C34</f>
        <v>9</v>
      </c>
      <c r="L12" s="10">
        <f>C33</f>
        <v>11</v>
      </c>
      <c r="M12" s="10">
        <f>0</f>
        <v>0</v>
      </c>
      <c r="N12" s="11">
        <f>C35</f>
        <v>20</v>
      </c>
      <c r="O12" s="12">
        <f t="shared" si="0"/>
        <v>0.45</v>
      </c>
      <c r="P12" s="146">
        <f>(O12+O13+O14+O15)/4</f>
        <v>0.63749999999999996</v>
      </c>
      <c r="Q12" s="117" t="s">
        <v>76</v>
      </c>
    </row>
    <row r="13" spans="1:23">
      <c r="I13" s="148"/>
      <c r="J13" s="4">
        <v>64</v>
      </c>
      <c r="K13" s="10">
        <f>C42</f>
        <v>9</v>
      </c>
      <c r="L13" s="10">
        <f>C41</f>
        <v>11</v>
      </c>
      <c r="M13" s="10">
        <f>0</f>
        <v>0</v>
      </c>
      <c r="N13" s="11">
        <f>C43</f>
        <v>20</v>
      </c>
      <c r="O13" s="12">
        <f t="shared" si="0"/>
        <v>0.45</v>
      </c>
      <c r="P13" s="149"/>
      <c r="Q13" s="118"/>
    </row>
    <row r="14" spans="1:23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18</v>
      </c>
      <c r="L14" s="10">
        <f>C49</f>
        <v>2</v>
      </c>
      <c r="M14" s="10">
        <f>C51</f>
        <v>0</v>
      </c>
      <c r="N14" s="11">
        <f>C52</f>
        <v>20</v>
      </c>
      <c r="O14" s="12">
        <f t="shared" si="0"/>
        <v>0.9</v>
      </c>
      <c r="P14" s="149"/>
      <c r="Q14" s="118"/>
      <c r="U14" s="8"/>
    </row>
    <row r="15" spans="1:23" ht="15.75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15</v>
      </c>
      <c r="L15" s="10">
        <f>C58</f>
        <v>5</v>
      </c>
      <c r="M15" s="10">
        <f>C60</f>
        <v>0</v>
      </c>
      <c r="N15" s="11">
        <f>C61</f>
        <v>20</v>
      </c>
      <c r="O15" s="12">
        <f t="shared" si="0"/>
        <v>0.75</v>
      </c>
      <c r="P15" s="147"/>
      <c r="Q15" s="119"/>
      <c r="U15" s="9" t="s">
        <v>38</v>
      </c>
    </row>
    <row r="16" spans="1:23">
      <c r="C16" t="s">
        <v>9</v>
      </c>
      <c r="D16" t="s">
        <v>10</v>
      </c>
      <c r="I16" s="40" t="s">
        <v>3</v>
      </c>
      <c r="J16" s="4">
        <v>1072</v>
      </c>
      <c r="K16" s="10">
        <f>C84</f>
        <v>0</v>
      </c>
      <c r="L16" s="10">
        <f>C83</f>
        <v>20</v>
      </c>
      <c r="M16" s="10">
        <f>C85</f>
        <v>0</v>
      </c>
      <c r="N16" s="11">
        <f>C86</f>
        <v>20</v>
      </c>
      <c r="O16" s="12">
        <f t="shared" si="0"/>
        <v>0</v>
      </c>
      <c r="P16" s="41">
        <f>O16</f>
        <v>0</v>
      </c>
      <c r="Q16" s="11" t="s">
        <v>75</v>
      </c>
      <c r="T16" s="169" t="s">
        <v>380</v>
      </c>
      <c r="U16" s="169"/>
      <c r="V16" s="169"/>
      <c r="W16" s="169"/>
    </row>
    <row r="17" spans="1:23" ht="15" customHeight="1">
      <c r="A17" t="s">
        <v>13</v>
      </c>
      <c r="B17" t="s">
        <v>14</v>
      </c>
      <c r="C17">
        <v>6</v>
      </c>
      <c r="D17">
        <v>30</v>
      </c>
      <c r="I17" s="144" t="s">
        <v>4</v>
      </c>
      <c r="J17" s="4">
        <v>102</v>
      </c>
      <c r="K17" s="10">
        <f>C68</f>
        <v>20</v>
      </c>
      <c r="L17" s="10">
        <f>C67</f>
        <v>0</v>
      </c>
      <c r="M17" s="10">
        <f>0</f>
        <v>0</v>
      </c>
      <c r="N17" s="11">
        <f>C69</f>
        <v>20</v>
      </c>
      <c r="O17" s="12">
        <f t="shared" si="0"/>
        <v>1</v>
      </c>
      <c r="P17" s="146">
        <f>(O17+O18)/2</f>
        <v>0.97499999999999998</v>
      </c>
      <c r="Q17" s="117" t="s">
        <v>78</v>
      </c>
      <c r="T17" s="169"/>
      <c r="U17" s="169"/>
      <c r="V17" s="169"/>
      <c r="W17" s="169"/>
    </row>
    <row r="18" spans="1:23">
      <c r="B18" t="s">
        <v>15</v>
      </c>
      <c r="C18">
        <v>14</v>
      </c>
      <c r="D18">
        <v>70</v>
      </c>
      <c r="I18" s="145"/>
      <c r="J18" s="4">
        <v>103</v>
      </c>
      <c r="K18" s="10">
        <f>C76</f>
        <v>19</v>
      </c>
      <c r="L18" s="10">
        <f>C75</f>
        <v>1</v>
      </c>
      <c r="M18" s="10">
        <f>0</f>
        <v>0</v>
      </c>
      <c r="N18" s="11">
        <f>C77</f>
        <v>20</v>
      </c>
      <c r="O18" s="12">
        <f t="shared" si="0"/>
        <v>0.95</v>
      </c>
      <c r="P18" s="147"/>
      <c r="Q18" s="119"/>
    </row>
    <row r="19" spans="1:23" ht="15" customHeight="1">
      <c r="B19" t="s">
        <v>16</v>
      </c>
      <c r="C19">
        <v>20</v>
      </c>
      <c r="D19">
        <v>100</v>
      </c>
      <c r="I19" s="144" t="s">
        <v>5</v>
      </c>
      <c r="J19" s="4">
        <v>59</v>
      </c>
      <c r="K19" s="10">
        <f>C93</f>
        <v>8</v>
      </c>
      <c r="L19" s="10">
        <f>C92</f>
        <v>12</v>
      </c>
      <c r="M19" s="10">
        <f>0</f>
        <v>0</v>
      </c>
      <c r="N19" s="11">
        <f>C94</f>
        <v>20</v>
      </c>
      <c r="O19" s="12">
        <f t="shared" si="0"/>
        <v>0.4</v>
      </c>
      <c r="P19" s="146">
        <f>(O19+O20)/2</f>
        <v>0.5</v>
      </c>
      <c r="Q19" s="117" t="s">
        <v>76</v>
      </c>
      <c r="T19" t="s">
        <v>1076</v>
      </c>
    </row>
    <row r="20" spans="1:23">
      <c r="I20" s="145"/>
      <c r="J20" s="4">
        <v>510</v>
      </c>
      <c r="K20" s="10">
        <f>C101</f>
        <v>12</v>
      </c>
      <c r="L20" s="10">
        <f>C100</f>
        <v>8</v>
      </c>
      <c r="M20" s="10">
        <f>0</f>
        <v>0</v>
      </c>
      <c r="N20" s="11">
        <f>C102</f>
        <v>20</v>
      </c>
      <c r="O20" s="12">
        <f t="shared" si="0"/>
        <v>0.6</v>
      </c>
      <c r="P20" s="147"/>
      <c r="Q20" s="119"/>
      <c r="T20" t="s">
        <v>1075</v>
      </c>
    </row>
    <row r="21" spans="1:23" ht="15" customHeight="1">
      <c r="I21" s="144" t="s">
        <v>6</v>
      </c>
      <c r="J21" s="4">
        <v>56</v>
      </c>
      <c r="K21" s="10">
        <f>C109</f>
        <v>18</v>
      </c>
      <c r="L21" s="10">
        <f>C108</f>
        <v>2</v>
      </c>
      <c r="M21" s="10">
        <f>0</f>
        <v>0</v>
      </c>
      <c r="N21" s="11">
        <f>C110</f>
        <v>20</v>
      </c>
      <c r="O21" s="12">
        <f t="shared" si="0"/>
        <v>0.9</v>
      </c>
      <c r="P21" s="146">
        <f>(O21+O22)/2</f>
        <v>0.9</v>
      </c>
      <c r="Q21" s="117" t="s">
        <v>78</v>
      </c>
      <c r="T21" t="s">
        <v>1074</v>
      </c>
    </row>
    <row r="22" spans="1:23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18</v>
      </c>
      <c r="L22" s="10">
        <f>C116</f>
        <v>2</v>
      </c>
      <c r="M22" s="10">
        <f>0</f>
        <v>0</v>
      </c>
      <c r="N22" s="11">
        <f>C118</f>
        <v>20</v>
      </c>
      <c r="O22" s="12">
        <f t="shared" si="0"/>
        <v>0.9</v>
      </c>
      <c r="P22" s="147"/>
      <c r="Q22" s="119"/>
      <c r="T22" t="s">
        <v>1073</v>
      </c>
    </row>
    <row r="23" spans="1:23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15</v>
      </c>
      <c r="L23" s="10">
        <f>C124</f>
        <v>0</v>
      </c>
      <c r="M23" s="10">
        <f>C126</f>
        <v>5</v>
      </c>
      <c r="N23" s="11">
        <f>C127</f>
        <v>20</v>
      </c>
      <c r="O23" s="12">
        <f t="shared" si="0"/>
        <v>0.75</v>
      </c>
      <c r="P23" s="41">
        <f>O23</f>
        <v>0.75</v>
      </c>
      <c r="Q23" s="11" t="s">
        <v>77</v>
      </c>
      <c r="T23" t="s">
        <v>1072</v>
      </c>
    </row>
    <row r="24" spans="1:23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1071</v>
      </c>
    </row>
    <row r="25" spans="1:23">
      <c r="A25" t="s">
        <v>13</v>
      </c>
      <c r="B25" t="s">
        <v>14</v>
      </c>
      <c r="C25">
        <v>9</v>
      </c>
      <c r="D25">
        <v>45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1070</v>
      </c>
    </row>
    <row r="26" spans="1:23" ht="15" customHeight="1">
      <c r="B26" t="s">
        <v>15</v>
      </c>
      <c r="C26">
        <v>11</v>
      </c>
      <c r="D26">
        <v>55</v>
      </c>
      <c r="I26" s="136" t="s">
        <v>397</v>
      </c>
      <c r="J26" s="136"/>
      <c r="K26" s="136"/>
      <c r="L26" s="136"/>
      <c r="T26" t="s">
        <v>1069</v>
      </c>
    </row>
    <row r="27" spans="1:23">
      <c r="B27" t="s">
        <v>16</v>
      </c>
      <c r="C27">
        <v>20</v>
      </c>
      <c r="D27">
        <v>100</v>
      </c>
      <c r="I27" s="136"/>
      <c r="J27" s="136"/>
      <c r="K27" s="136"/>
      <c r="L27" s="136"/>
      <c r="T27" t="s">
        <v>1068</v>
      </c>
    </row>
    <row r="28" spans="1:23">
      <c r="K28" t="s">
        <v>9</v>
      </c>
      <c r="L28" t="s">
        <v>10</v>
      </c>
      <c r="T28" t="s">
        <v>1067</v>
      </c>
    </row>
    <row r="29" spans="1:23">
      <c r="I29" t="s">
        <v>1051</v>
      </c>
      <c r="K29">
        <v>2</v>
      </c>
      <c r="L29">
        <v>10</v>
      </c>
      <c r="T29" t="s">
        <v>1066</v>
      </c>
    </row>
    <row r="30" spans="1:23">
      <c r="A30" s="134" t="s">
        <v>19</v>
      </c>
      <c r="B30" s="134"/>
      <c r="C30" s="134"/>
      <c r="D30" s="134"/>
      <c r="E30" s="134"/>
      <c r="F30" s="134"/>
      <c r="G30" s="134"/>
      <c r="I30" t="s">
        <v>1052</v>
      </c>
      <c r="K30">
        <v>3</v>
      </c>
      <c r="L30">
        <v>15</v>
      </c>
      <c r="T30" t="s">
        <v>1065</v>
      </c>
    </row>
    <row r="31" spans="1:23">
      <c r="A31" s="134"/>
      <c r="B31" s="134"/>
      <c r="C31" s="134"/>
      <c r="D31" s="134"/>
      <c r="E31" s="134"/>
      <c r="F31" s="134"/>
      <c r="G31" s="134"/>
      <c r="I31" t="s">
        <v>1053</v>
      </c>
      <c r="K31">
        <v>1</v>
      </c>
      <c r="L31">
        <v>5</v>
      </c>
      <c r="T31" t="s">
        <v>1064</v>
      </c>
    </row>
    <row r="32" spans="1:23">
      <c r="C32" t="s">
        <v>9</v>
      </c>
      <c r="D32" t="s">
        <v>10</v>
      </c>
      <c r="I32" t="s">
        <v>55</v>
      </c>
      <c r="K32">
        <v>6</v>
      </c>
      <c r="L32">
        <v>30</v>
      </c>
      <c r="T32" t="s">
        <v>1063</v>
      </c>
    </row>
    <row r="33" spans="1:21">
      <c r="A33" t="s">
        <v>13</v>
      </c>
      <c r="B33" t="s">
        <v>14</v>
      </c>
      <c r="C33">
        <v>11</v>
      </c>
      <c r="D33">
        <v>55</v>
      </c>
      <c r="I33" t="s">
        <v>1054</v>
      </c>
      <c r="K33">
        <v>1</v>
      </c>
      <c r="L33">
        <v>5</v>
      </c>
      <c r="T33" t="s">
        <v>1062</v>
      </c>
    </row>
    <row r="34" spans="1:21">
      <c r="B34" t="s">
        <v>15</v>
      </c>
      <c r="C34">
        <v>9</v>
      </c>
      <c r="D34">
        <v>45</v>
      </c>
      <c r="I34" t="s">
        <v>1055</v>
      </c>
      <c r="K34">
        <v>3</v>
      </c>
      <c r="L34">
        <v>15</v>
      </c>
      <c r="T34" t="s">
        <v>1061</v>
      </c>
    </row>
    <row r="35" spans="1:21">
      <c r="B35" t="s">
        <v>16</v>
      </c>
      <c r="C35">
        <v>20</v>
      </c>
      <c r="D35">
        <v>100</v>
      </c>
      <c r="I35" t="s">
        <v>1056</v>
      </c>
      <c r="K35">
        <v>4</v>
      </c>
      <c r="L35">
        <v>20</v>
      </c>
      <c r="T35" t="s">
        <v>1060</v>
      </c>
    </row>
    <row r="36" spans="1:21">
      <c r="I36" t="s">
        <v>16</v>
      </c>
      <c r="K36">
        <v>20</v>
      </c>
      <c r="L36">
        <v>100</v>
      </c>
      <c r="T36" t="s">
        <v>1059</v>
      </c>
    </row>
    <row r="37" spans="1:21">
      <c r="T37" t="s">
        <v>1058</v>
      </c>
    </row>
    <row r="38" spans="1:21">
      <c r="A38" s="134" t="s">
        <v>20</v>
      </c>
      <c r="B38" s="134"/>
      <c r="C38" s="134"/>
      <c r="D38" s="134"/>
      <c r="E38" s="134"/>
      <c r="F38" s="134"/>
      <c r="G38" s="134"/>
      <c r="T38" t="s">
        <v>1057</v>
      </c>
    </row>
    <row r="39" spans="1:21">
      <c r="A39" s="134"/>
      <c r="B39" s="134"/>
      <c r="C39" s="134"/>
      <c r="D39" s="134"/>
      <c r="E39" s="134"/>
      <c r="F39" s="134"/>
      <c r="G39" s="134"/>
      <c r="I39" s="182" t="s">
        <v>122</v>
      </c>
      <c r="J39" s="182"/>
      <c r="K39" s="182"/>
      <c r="T39" t="s">
        <v>16</v>
      </c>
      <c r="U39">
        <v>20</v>
      </c>
    </row>
    <row r="40" spans="1:21">
      <c r="C40" t="s">
        <v>9</v>
      </c>
      <c r="D40" t="s">
        <v>10</v>
      </c>
      <c r="I40" s="182"/>
      <c r="J40" s="182"/>
      <c r="K40" s="182"/>
    </row>
    <row r="41" spans="1:21">
      <c r="A41" t="s">
        <v>13</v>
      </c>
      <c r="B41" t="s">
        <v>14</v>
      </c>
      <c r="C41">
        <v>11</v>
      </c>
      <c r="D41">
        <v>55</v>
      </c>
      <c r="J41" t="s">
        <v>9</v>
      </c>
      <c r="K41" t="s">
        <v>10</v>
      </c>
    </row>
    <row r="42" spans="1:21">
      <c r="B42" t="s">
        <v>15</v>
      </c>
      <c r="C42">
        <v>9</v>
      </c>
      <c r="D42">
        <v>45</v>
      </c>
      <c r="I42" t="s">
        <v>126</v>
      </c>
      <c r="J42">
        <v>15</v>
      </c>
      <c r="K42">
        <v>75</v>
      </c>
    </row>
    <row r="43" spans="1:21">
      <c r="B43" t="s">
        <v>16</v>
      </c>
      <c r="C43">
        <v>20</v>
      </c>
      <c r="D43">
        <v>100</v>
      </c>
      <c r="I43" t="s">
        <v>128</v>
      </c>
      <c r="J43">
        <v>5</v>
      </c>
      <c r="K43">
        <v>25</v>
      </c>
    </row>
    <row r="44" spans="1:21">
      <c r="I44" t="s">
        <v>16</v>
      </c>
      <c r="J44">
        <v>20</v>
      </c>
      <c r="K44">
        <v>100</v>
      </c>
    </row>
    <row r="46" spans="1:21">
      <c r="A46" s="134" t="s">
        <v>21</v>
      </c>
      <c r="B46" s="134"/>
      <c r="C46" s="134"/>
      <c r="D46" s="134"/>
      <c r="E46" s="134"/>
      <c r="F46" s="134"/>
      <c r="G46" s="134"/>
    </row>
    <row r="47" spans="1:21">
      <c r="A47" s="134"/>
      <c r="B47" s="134"/>
      <c r="C47" s="134"/>
      <c r="D47" s="134"/>
      <c r="E47" s="134"/>
      <c r="F47" s="134"/>
      <c r="G47" s="134"/>
      <c r="I47" s="136" t="s">
        <v>130</v>
      </c>
      <c r="J47" s="136"/>
      <c r="K47" s="136"/>
      <c r="L47" s="136"/>
    </row>
    <row r="48" spans="1:21">
      <c r="C48" t="s">
        <v>9</v>
      </c>
      <c r="D48" t="s">
        <v>10</v>
      </c>
      <c r="I48" s="136"/>
      <c r="J48" s="136"/>
      <c r="K48" s="136"/>
      <c r="L48" s="136"/>
    </row>
    <row r="49" spans="1:12">
      <c r="A49" t="s">
        <v>13</v>
      </c>
      <c r="B49" t="s">
        <v>14</v>
      </c>
      <c r="C49">
        <v>2</v>
      </c>
      <c r="D49">
        <v>10</v>
      </c>
      <c r="K49" t="s">
        <v>9</v>
      </c>
      <c r="L49" t="s">
        <v>10</v>
      </c>
    </row>
    <row r="50" spans="1:12">
      <c r="B50" t="s">
        <v>15</v>
      </c>
      <c r="C50">
        <v>18</v>
      </c>
      <c r="D50">
        <v>90</v>
      </c>
      <c r="I50" t="s">
        <v>132</v>
      </c>
      <c r="K50">
        <v>15</v>
      </c>
      <c r="L50">
        <v>75</v>
      </c>
    </row>
    <row r="51" spans="1:12">
      <c r="B51" t="s">
        <v>33</v>
      </c>
      <c r="C51">
        <v>0</v>
      </c>
      <c r="I51" t="s">
        <v>133</v>
      </c>
      <c r="K51">
        <v>5</v>
      </c>
      <c r="L51">
        <v>25</v>
      </c>
    </row>
    <row r="52" spans="1:12">
      <c r="B52" t="s">
        <v>16</v>
      </c>
      <c r="C52">
        <v>20</v>
      </c>
      <c r="D52">
        <v>100</v>
      </c>
      <c r="I52" t="s">
        <v>16</v>
      </c>
      <c r="K52">
        <v>20</v>
      </c>
      <c r="L52">
        <v>100</v>
      </c>
    </row>
    <row r="55" spans="1:12">
      <c r="A55" s="134" t="s">
        <v>22</v>
      </c>
      <c r="B55" s="134"/>
      <c r="C55" s="134"/>
      <c r="D55" s="134"/>
      <c r="E55" s="134"/>
      <c r="F55" s="134"/>
      <c r="G55" s="134"/>
      <c r="I55" s="136" t="s">
        <v>124</v>
      </c>
      <c r="J55" s="136"/>
      <c r="K55" s="136"/>
    </row>
    <row r="56" spans="1:12">
      <c r="A56" s="134"/>
      <c r="B56" s="134"/>
      <c r="C56" s="134"/>
      <c r="D56" s="134"/>
      <c r="E56" s="134"/>
      <c r="F56" s="134"/>
      <c r="G56" s="134"/>
      <c r="I56" s="136"/>
      <c r="J56" s="136"/>
      <c r="K56" s="136"/>
    </row>
    <row r="57" spans="1:12">
      <c r="C57" t="s">
        <v>9</v>
      </c>
      <c r="D57" t="s">
        <v>10</v>
      </c>
      <c r="J57" t="s">
        <v>9</v>
      </c>
      <c r="K57" t="s">
        <v>10</v>
      </c>
    </row>
    <row r="58" spans="1:12">
      <c r="A58" t="s">
        <v>13</v>
      </c>
      <c r="B58" t="s">
        <v>14</v>
      </c>
      <c r="C58">
        <v>5</v>
      </c>
      <c r="D58">
        <v>25</v>
      </c>
      <c r="I58" t="s">
        <v>74</v>
      </c>
      <c r="J58">
        <v>4</v>
      </c>
      <c r="K58">
        <v>20</v>
      </c>
    </row>
    <row r="59" spans="1:12">
      <c r="B59" t="s">
        <v>15</v>
      </c>
      <c r="C59">
        <v>15</v>
      </c>
      <c r="D59">
        <v>75</v>
      </c>
      <c r="I59" t="s">
        <v>73</v>
      </c>
      <c r="J59">
        <v>16</v>
      </c>
      <c r="K59">
        <v>80</v>
      </c>
    </row>
    <row r="60" spans="1:12">
      <c r="B60" t="s">
        <v>33</v>
      </c>
      <c r="C60">
        <v>0</v>
      </c>
      <c r="I60" t="s">
        <v>16</v>
      </c>
      <c r="J60">
        <v>20</v>
      </c>
      <c r="K60">
        <v>100</v>
      </c>
    </row>
    <row r="61" spans="1:12">
      <c r="B61" t="s">
        <v>16</v>
      </c>
      <c r="C61">
        <v>20</v>
      </c>
      <c r="D61">
        <v>100</v>
      </c>
    </row>
    <row r="63" spans="1:12">
      <c r="I63" s="136" t="s">
        <v>125</v>
      </c>
      <c r="J63" s="136"/>
      <c r="K63" s="136"/>
    </row>
    <row r="64" spans="1:12">
      <c r="A64" s="134" t="s">
        <v>25</v>
      </c>
      <c r="B64" s="134"/>
      <c r="C64" s="134"/>
      <c r="D64" s="134"/>
      <c r="E64" s="134"/>
      <c r="F64" s="134"/>
      <c r="G64" s="134"/>
      <c r="I64" s="136"/>
      <c r="J64" s="136"/>
      <c r="K64" s="136"/>
    </row>
    <row r="65" spans="1:12">
      <c r="A65" s="134"/>
      <c r="B65" s="134"/>
      <c r="C65" s="134"/>
      <c r="D65" s="134"/>
      <c r="E65" s="134"/>
      <c r="F65" s="134"/>
      <c r="G65" s="134"/>
      <c r="J65" t="s">
        <v>9</v>
      </c>
      <c r="K65" t="s">
        <v>10</v>
      </c>
    </row>
    <row r="66" spans="1:12">
      <c r="C66" t="s">
        <v>9</v>
      </c>
      <c r="D66" t="s">
        <v>10</v>
      </c>
      <c r="I66" t="s">
        <v>14</v>
      </c>
      <c r="J66">
        <v>1</v>
      </c>
      <c r="K66">
        <v>5</v>
      </c>
    </row>
    <row r="67" spans="1:12">
      <c r="A67" t="s">
        <v>13</v>
      </c>
      <c r="B67" t="s">
        <v>14</v>
      </c>
      <c r="C67">
        <v>0</v>
      </c>
      <c r="I67" t="s">
        <v>15</v>
      </c>
      <c r="J67">
        <v>19</v>
      </c>
      <c r="K67">
        <v>95</v>
      </c>
    </row>
    <row r="68" spans="1:12">
      <c r="B68" t="s">
        <v>15</v>
      </c>
      <c r="C68">
        <v>20</v>
      </c>
      <c r="I68" t="s">
        <v>16</v>
      </c>
      <c r="J68">
        <v>20</v>
      </c>
      <c r="K68">
        <v>100</v>
      </c>
    </row>
    <row r="69" spans="1:12">
      <c r="B69" t="s">
        <v>16</v>
      </c>
      <c r="C69">
        <v>20</v>
      </c>
    </row>
    <row r="71" spans="1:12">
      <c r="I71" s="177" t="s">
        <v>131</v>
      </c>
      <c r="J71" s="177"/>
      <c r="K71" s="177"/>
      <c r="L71" s="177"/>
    </row>
    <row r="72" spans="1:12">
      <c r="A72" s="134" t="s">
        <v>26</v>
      </c>
      <c r="B72" s="134"/>
      <c r="C72" s="134"/>
      <c r="D72" s="134"/>
      <c r="E72" s="134"/>
      <c r="F72" s="134"/>
      <c r="G72" s="134"/>
      <c r="I72" s="177"/>
      <c r="J72" s="177"/>
      <c r="K72" s="177"/>
      <c r="L72" s="177"/>
    </row>
    <row r="73" spans="1:12">
      <c r="A73" s="134"/>
      <c r="B73" s="134"/>
      <c r="C73" s="134"/>
      <c r="D73" s="134"/>
      <c r="E73" s="134"/>
      <c r="F73" s="134"/>
      <c r="G73" s="134"/>
      <c r="L73" t="s">
        <v>9</v>
      </c>
    </row>
    <row r="74" spans="1:12">
      <c r="C74" t="s">
        <v>9</v>
      </c>
      <c r="D74" t="s">
        <v>10</v>
      </c>
      <c r="I74" t="s">
        <v>461</v>
      </c>
      <c r="L74">
        <v>1</v>
      </c>
    </row>
    <row r="75" spans="1:12">
      <c r="A75" t="s">
        <v>13</v>
      </c>
      <c r="B75" t="s">
        <v>14</v>
      </c>
      <c r="C75">
        <v>1</v>
      </c>
      <c r="D75">
        <v>5</v>
      </c>
      <c r="I75" t="s">
        <v>207</v>
      </c>
      <c r="L75">
        <v>18</v>
      </c>
    </row>
    <row r="76" spans="1:12">
      <c r="B76" t="s">
        <v>15</v>
      </c>
      <c r="C76">
        <v>19</v>
      </c>
      <c r="D76">
        <v>95</v>
      </c>
      <c r="I76" t="s">
        <v>208</v>
      </c>
      <c r="L76">
        <v>12</v>
      </c>
    </row>
    <row r="77" spans="1:12">
      <c r="B77" t="s">
        <v>16</v>
      </c>
      <c r="C77">
        <v>20</v>
      </c>
      <c r="D77">
        <v>100</v>
      </c>
      <c r="I77" t="s">
        <v>210</v>
      </c>
      <c r="L77">
        <v>2</v>
      </c>
    </row>
    <row r="78" spans="1:12">
      <c r="I78" t="s">
        <v>211</v>
      </c>
      <c r="L78">
        <v>2</v>
      </c>
    </row>
    <row r="79" spans="1:12">
      <c r="I79" t="s">
        <v>213</v>
      </c>
      <c r="L79">
        <v>4</v>
      </c>
    </row>
    <row r="80" spans="1:12">
      <c r="A80" s="134" t="s">
        <v>23</v>
      </c>
      <c r="B80" s="134"/>
      <c r="C80" s="134"/>
      <c r="D80" s="134"/>
      <c r="E80" s="134"/>
      <c r="F80" s="134"/>
      <c r="G80" s="134"/>
    </row>
    <row r="81" spans="1:7">
      <c r="A81" s="134"/>
      <c r="B81" s="134"/>
      <c r="C81" s="134"/>
      <c r="D81" s="134"/>
      <c r="E81" s="134"/>
      <c r="F81" s="134"/>
      <c r="G81" s="134"/>
    </row>
    <row r="82" spans="1:7">
      <c r="C82" t="s">
        <v>9</v>
      </c>
      <c r="D82" t="s">
        <v>10</v>
      </c>
    </row>
    <row r="83" spans="1:7">
      <c r="A83" t="s">
        <v>13</v>
      </c>
      <c r="B83" t="s">
        <v>14</v>
      </c>
      <c r="C83">
        <v>20</v>
      </c>
      <c r="D83">
        <v>100</v>
      </c>
    </row>
    <row r="84" spans="1:7">
      <c r="B84" t="s">
        <v>73</v>
      </c>
      <c r="C84">
        <v>0</v>
      </c>
    </row>
    <row r="85" spans="1:7">
      <c r="B85" t="s">
        <v>33</v>
      </c>
      <c r="C85">
        <v>0</v>
      </c>
    </row>
    <row r="86" spans="1:7">
      <c r="B86" t="s">
        <v>16</v>
      </c>
      <c r="C86">
        <v>20</v>
      </c>
    </row>
    <row r="89" spans="1:7">
      <c r="A89" s="134" t="s">
        <v>27</v>
      </c>
      <c r="B89" s="134"/>
      <c r="C89" s="134"/>
      <c r="D89" s="134"/>
      <c r="E89" s="134"/>
      <c r="F89" s="134"/>
      <c r="G89" s="134"/>
    </row>
    <row r="90" spans="1:7">
      <c r="A90" s="134"/>
      <c r="B90" s="134"/>
      <c r="C90" s="134"/>
      <c r="D90" s="134"/>
      <c r="E90" s="134"/>
      <c r="F90" s="134"/>
      <c r="G90" s="134"/>
    </row>
    <row r="91" spans="1:7">
      <c r="C91" t="s">
        <v>9</v>
      </c>
      <c r="D91" t="s">
        <v>10</v>
      </c>
    </row>
    <row r="92" spans="1:7">
      <c r="A92" t="s">
        <v>13</v>
      </c>
      <c r="B92" t="s">
        <v>14</v>
      </c>
      <c r="C92">
        <v>12</v>
      </c>
      <c r="D92">
        <v>60</v>
      </c>
    </row>
    <row r="93" spans="1:7">
      <c r="B93" t="s">
        <v>15</v>
      </c>
      <c r="C93">
        <v>8</v>
      </c>
      <c r="D93">
        <v>40</v>
      </c>
    </row>
    <row r="94" spans="1:7">
      <c r="B94" t="s">
        <v>16</v>
      </c>
      <c r="C94">
        <v>20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8</v>
      </c>
      <c r="D100">
        <v>40</v>
      </c>
    </row>
    <row r="101" spans="1:7">
      <c r="B101" t="s">
        <v>15</v>
      </c>
      <c r="C101">
        <v>12</v>
      </c>
      <c r="D101">
        <v>60</v>
      </c>
    </row>
    <row r="102" spans="1:7">
      <c r="B102" t="s">
        <v>16</v>
      </c>
      <c r="C102">
        <v>20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2</v>
      </c>
      <c r="D108">
        <v>10</v>
      </c>
    </row>
    <row r="109" spans="1:7">
      <c r="B109" t="s">
        <v>15</v>
      </c>
      <c r="C109">
        <v>18</v>
      </c>
      <c r="D109">
        <v>90</v>
      </c>
    </row>
    <row r="110" spans="1:7">
      <c r="B110" t="s">
        <v>16</v>
      </c>
      <c r="C110">
        <v>20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2</v>
      </c>
      <c r="D116">
        <v>10</v>
      </c>
    </row>
    <row r="117" spans="1:7">
      <c r="B117" t="s">
        <v>15</v>
      </c>
      <c r="C117">
        <v>18</v>
      </c>
      <c r="D117">
        <v>90</v>
      </c>
    </row>
    <row r="118" spans="1:7">
      <c r="B118" t="s">
        <v>16</v>
      </c>
      <c r="C118">
        <v>20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0</v>
      </c>
    </row>
    <row r="125" spans="1:7">
      <c r="B125" t="s">
        <v>15</v>
      </c>
      <c r="C125">
        <v>15</v>
      </c>
      <c r="D125">
        <v>75</v>
      </c>
    </row>
    <row r="126" spans="1:7">
      <c r="B126" t="s">
        <v>24</v>
      </c>
      <c r="C126">
        <v>5</v>
      </c>
      <c r="D126">
        <v>25</v>
      </c>
    </row>
    <row r="127" spans="1:7">
      <c r="B127" t="s">
        <v>16</v>
      </c>
      <c r="C127">
        <v>20</v>
      </c>
      <c r="D127">
        <v>100</v>
      </c>
    </row>
  </sheetData>
  <mergeCells count="39">
    <mergeCell ref="P17:P18"/>
    <mergeCell ref="I19:I20"/>
    <mergeCell ref="P19:P20"/>
    <mergeCell ref="T16:W17"/>
    <mergeCell ref="I26:L27"/>
    <mergeCell ref="I39:K40"/>
    <mergeCell ref="I47:L48"/>
    <mergeCell ref="Q9:Q11"/>
    <mergeCell ref="Q12:Q15"/>
    <mergeCell ref="Q17:Q18"/>
    <mergeCell ref="Q19:Q20"/>
    <mergeCell ref="Q21:Q22"/>
    <mergeCell ref="I21:I22"/>
    <mergeCell ref="P21:P22"/>
    <mergeCell ref="I9:I11"/>
    <mergeCell ref="P9:P11"/>
    <mergeCell ref="I12:I15"/>
    <mergeCell ref="P12:P15"/>
    <mergeCell ref="I17:I18"/>
    <mergeCell ref="I55:K56"/>
    <mergeCell ref="I63:K64"/>
    <mergeCell ref="I71:L72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121:G122"/>
    <mergeCell ref="A80:G81"/>
    <mergeCell ref="A89:G90"/>
    <mergeCell ref="A97:G98"/>
    <mergeCell ref="A105:G106"/>
    <mergeCell ref="A113:G114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R5" sqref="R5"/>
    </sheetView>
  </sheetViews>
  <sheetFormatPr defaultRowHeight="15"/>
  <cols>
    <col min="1" max="1" width="13.5703125" customWidth="1"/>
    <col min="2" max="2" width="19.28515625" customWidth="1"/>
    <col min="3" max="3" width="14" customWidth="1"/>
    <col min="4" max="4" width="14.5703125" customWidth="1"/>
    <col min="16" max="16" width="11.7109375" customWidth="1"/>
    <col min="17" max="17" width="17.28515625" customWidth="1"/>
    <col min="20" max="20" width="19.140625" customWidth="1"/>
    <col min="22" max="22" width="13.57031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1078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56</v>
      </c>
      <c r="B2" s="86">
        <v>50</v>
      </c>
      <c r="C2" s="23">
        <v>54</v>
      </c>
      <c r="D2" s="24">
        <v>92.592592592592595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E8" t="s">
        <v>11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S8" s="52"/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20</v>
      </c>
      <c r="D9">
        <v>40</v>
      </c>
      <c r="E9">
        <v>40</v>
      </c>
      <c r="I9" s="179" t="s">
        <v>1</v>
      </c>
      <c r="J9" s="6">
        <v>75</v>
      </c>
      <c r="K9" s="6">
        <f>C10</f>
        <v>30</v>
      </c>
      <c r="L9" s="6">
        <f>C9</f>
        <v>20</v>
      </c>
      <c r="M9" s="6">
        <f>0</f>
        <v>0</v>
      </c>
      <c r="N9" s="6">
        <f>C11</f>
        <v>50</v>
      </c>
      <c r="O9" s="7">
        <f>(N9-(M9+L9))/N9</f>
        <v>0.6</v>
      </c>
      <c r="P9" s="179">
        <f>(O9+O10+O11)/3</f>
        <v>0.62666666666666659</v>
      </c>
      <c r="Q9" s="117" t="s">
        <v>76</v>
      </c>
      <c r="S9" s="70"/>
      <c r="T9" s="4" t="s">
        <v>99</v>
      </c>
      <c r="U9" s="4">
        <f>(O9+O10+O11+O12+O13+O14+O15+O16+O17+O18+O19+O20+O21+O22+O23)/15</f>
        <v>0.66933333333333345</v>
      </c>
      <c r="V9" s="4" t="s">
        <v>76</v>
      </c>
    </row>
    <row r="10" spans="1:22">
      <c r="B10" t="s">
        <v>15</v>
      </c>
      <c r="C10">
        <v>30</v>
      </c>
      <c r="D10">
        <v>60</v>
      </c>
      <c r="E10">
        <v>60</v>
      </c>
      <c r="I10" s="180"/>
      <c r="J10" s="4">
        <v>76</v>
      </c>
      <c r="K10" s="10">
        <f>C18</f>
        <v>31</v>
      </c>
      <c r="L10" s="10">
        <f>C17</f>
        <v>19</v>
      </c>
      <c r="M10" s="10">
        <f>0</f>
        <v>0</v>
      </c>
      <c r="N10" s="11">
        <f>C19</f>
        <v>50</v>
      </c>
      <c r="O10" s="12">
        <f t="shared" ref="O10:O23" si="0">(N10-(M10+L10))/N10</f>
        <v>0.62</v>
      </c>
      <c r="P10" s="180"/>
      <c r="Q10" s="118"/>
      <c r="S10" s="52"/>
      <c r="T10" s="52"/>
      <c r="U10" s="52"/>
    </row>
    <row r="11" spans="1:22">
      <c r="B11" t="s">
        <v>16</v>
      </c>
      <c r="C11">
        <v>50</v>
      </c>
      <c r="D11">
        <v>100</v>
      </c>
      <c r="E11">
        <v>100</v>
      </c>
      <c r="I11" s="181"/>
      <c r="J11" s="4">
        <v>77</v>
      </c>
      <c r="K11" s="10">
        <f>C26</f>
        <v>33</v>
      </c>
      <c r="L11" s="10">
        <f>C25</f>
        <v>17</v>
      </c>
      <c r="M11" s="10">
        <f>0</f>
        <v>0</v>
      </c>
      <c r="N11" s="11">
        <f>C27</f>
        <v>50</v>
      </c>
      <c r="O11" s="12">
        <f t="shared" si="0"/>
        <v>0.66</v>
      </c>
      <c r="P11" s="181"/>
      <c r="Q11" s="119"/>
    </row>
    <row r="12" spans="1:22">
      <c r="I12" s="144" t="s">
        <v>2</v>
      </c>
      <c r="J12" s="4">
        <v>63</v>
      </c>
      <c r="K12" s="10">
        <f>C34</f>
        <v>22</v>
      </c>
      <c r="L12" s="10">
        <f>C33</f>
        <v>28</v>
      </c>
      <c r="M12" s="10">
        <f>0</f>
        <v>0</v>
      </c>
      <c r="N12" s="11">
        <f>C35</f>
        <v>50</v>
      </c>
      <c r="O12" s="12">
        <f t="shared" si="0"/>
        <v>0.44</v>
      </c>
      <c r="P12" s="146">
        <f>(O12+O13+O14+O15)/4</f>
        <v>0.65</v>
      </c>
      <c r="Q12" s="117" t="s">
        <v>76</v>
      </c>
    </row>
    <row r="13" spans="1:22">
      <c r="I13" s="148"/>
      <c r="J13" s="4">
        <v>64</v>
      </c>
      <c r="K13" s="10">
        <f>C42</f>
        <v>18</v>
      </c>
      <c r="L13" s="10">
        <f>C41</f>
        <v>32</v>
      </c>
      <c r="M13" s="10">
        <f>0</f>
        <v>0</v>
      </c>
      <c r="N13" s="11">
        <f>C43</f>
        <v>50</v>
      </c>
      <c r="O13" s="12">
        <f t="shared" si="0"/>
        <v>0.36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48</v>
      </c>
      <c r="L14" s="10">
        <f>C49</f>
        <v>2</v>
      </c>
      <c r="M14" s="10">
        <f>C51</f>
        <v>0</v>
      </c>
      <c r="N14" s="11">
        <f>C52</f>
        <v>50</v>
      </c>
      <c r="O14" s="12">
        <f t="shared" si="0"/>
        <v>0.96</v>
      </c>
      <c r="P14" s="149"/>
      <c r="Q14" s="118"/>
      <c r="S14" s="183" t="s">
        <v>296</v>
      </c>
      <c r="T14" s="183"/>
      <c r="U14" s="183"/>
    </row>
    <row r="15" spans="1:22" ht="15.75" customHeight="1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42</v>
      </c>
      <c r="L15" s="10">
        <f>C58</f>
        <v>8</v>
      </c>
      <c r="M15" s="10">
        <f>C60</f>
        <v>0</v>
      </c>
      <c r="N15" s="11">
        <f>C61</f>
        <v>50</v>
      </c>
      <c r="O15" s="12">
        <f t="shared" si="0"/>
        <v>0.84</v>
      </c>
      <c r="P15" s="147"/>
      <c r="Q15" s="119"/>
      <c r="S15" s="183"/>
      <c r="T15" s="183"/>
      <c r="U15" s="183"/>
    </row>
    <row r="16" spans="1:22">
      <c r="C16" t="s">
        <v>9</v>
      </c>
      <c r="D16" t="s">
        <v>10</v>
      </c>
      <c r="E16" t="s">
        <v>11</v>
      </c>
      <c r="I16" s="40" t="s">
        <v>3</v>
      </c>
      <c r="J16" s="4">
        <v>1072</v>
      </c>
      <c r="K16" s="10">
        <f>C84</f>
        <v>6</v>
      </c>
      <c r="L16" s="10">
        <f>C83</f>
        <v>44</v>
      </c>
      <c r="M16" s="10">
        <f>C85</f>
        <v>0</v>
      </c>
      <c r="N16" s="11">
        <f>C86</f>
        <v>50</v>
      </c>
      <c r="O16" s="12">
        <f t="shared" si="0"/>
        <v>0.12</v>
      </c>
      <c r="P16" s="41">
        <f>O16</f>
        <v>0.12</v>
      </c>
      <c r="Q16" s="11" t="s">
        <v>75</v>
      </c>
    </row>
    <row r="17" spans="1:19">
      <c r="A17" t="s">
        <v>13</v>
      </c>
      <c r="B17" t="s">
        <v>14</v>
      </c>
      <c r="C17">
        <v>19</v>
      </c>
      <c r="D17">
        <v>38</v>
      </c>
      <c r="E17">
        <v>38</v>
      </c>
      <c r="I17" s="144" t="s">
        <v>4</v>
      </c>
      <c r="J17" s="4">
        <v>102</v>
      </c>
      <c r="K17" s="10">
        <f>C68</f>
        <v>43</v>
      </c>
      <c r="L17" s="10">
        <f>C67</f>
        <v>7</v>
      </c>
      <c r="M17" s="10">
        <f>0</f>
        <v>0</v>
      </c>
      <c r="N17" s="11">
        <f>C69</f>
        <v>50</v>
      </c>
      <c r="O17" s="12">
        <f t="shared" si="0"/>
        <v>0.86</v>
      </c>
      <c r="P17" s="146">
        <f>(O17+O18)/2</f>
        <v>0.85</v>
      </c>
      <c r="Q17" s="117" t="s">
        <v>77</v>
      </c>
      <c r="S17" t="s">
        <v>1136</v>
      </c>
    </row>
    <row r="18" spans="1:19">
      <c r="B18" t="s">
        <v>15</v>
      </c>
      <c r="C18">
        <v>31</v>
      </c>
      <c r="D18">
        <v>62</v>
      </c>
      <c r="E18">
        <v>62</v>
      </c>
      <c r="I18" s="145"/>
      <c r="J18" s="4">
        <v>103</v>
      </c>
      <c r="K18" s="10">
        <f>C76</f>
        <v>42</v>
      </c>
      <c r="L18" s="10">
        <f>C75</f>
        <v>8</v>
      </c>
      <c r="M18" s="10">
        <f>0</f>
        <v>0</v>
      </c>
      <c r="N18" s="11">
        <f>C77</f>
        <v>50</v>
      </c>
      <c r="O18" s="12">
        <f t="shared" si="0"/>
        <v>0.84</v>
      </c>
      <c r="P18" s="147"/>
      <c r="Q18" s="119"/>
      <c r="S18" t="s">
        <v>1135</v>
      </c>
    </row>
    <row r="19" spans="1:19">
      <c r="B19" t="s">
        <v>16</v>
      </c>
      <c r="C19">
        <v>50</v>
      </c>
      <c r="D19">
        <v>100</v>
      </c>
      <c r="E19">
        <v>100</v>
      </c>
      <c r="I19" s="144" t="s">
        <v>5</v>
      </c>
      <c r="J19" s="4">
        <v>59</v>
      </c>
      <c r="K19" s="10">
        <f>C93</f>
        <v>28</v>
      </c>
      <c r="L19" s="10">
        <f>C92</f>
        <v>22</v>
      </c>
      <c r="M19" s="10">
        <f>0</f>
        <v>0</v>
      </c>
      <c r="N19" s="11">
        <f>C94</f>
        <v>50</v>
      </c>
      <c r="O19" s="12">
        <f t="shared" si="0"/>
        <v>0.56000000000000005</v>
      </c>
      <c r="P19" s="146">
        <f>(O19+O20)/2</f>
        <v>0.63</v>
      </c>
      <c r="Q19" s="117" t="s">
        <v>76</v>
      </c>
      <c r="S19" t="s">
        <v>1134</v>
      </c>
    </row>
    <row r="20" spans="1:19">
      <c r="I20" s="145"/>
      <c r="J20" s="4">
        <v>510</v>
      </c>
      <c r="K20" s="10">
        <f>C101</f>
        <v>35</v>
      </c>
      <c r="L20" s="10">
        <f>C100</f>
        <v>15</v>
      </c>
      <c r="M20" s="10">
        <f>0</f>
        <v>0</v>
      </c>
      <c r="N20" s="11">
        <f>C102</f>
        <v>50</v>
      </c>
      <c r="O20" s="12">
        <f t="shared" si="0"/>
        <v>0.7</v>
      </c>
      <c r="P20" s="147"/>
      <c r="Q20" s="119"/>
      <c r="S20" t="s">
        <v>1133</v>
      </c>
    </row>
    <row r="21" spans="1:19">
      <c r="I21" s="144" t="s">
        <v>6</v>
      </c>
      <c r="J21" s="4">
        <v>56</v>
      </c>
      <c r="K21" s="10">
        <f>C109</f>
        <v>42</v>
      </c>
      <c r="L21" s="10">
        <f>C108</f>
        <v>8</v>
      </c>
      <c r="M21" s="10">
        <f>0</f>
        <v>0</v>
      </c>
      <c r="N21" s="11">
        <f>C110</f>
        <v>50</v>
      </c>
      <c r="O21" s="12">
        <f t="shared" si="0"/>
        <v>0.84</v>
      </c>
      <c r="P21" s="146">
        <f>(O21+O22)/2</f>
        <v>0.86</v>
      </c>
      <c r="Q21" s="117" t="s">
        <v>77</v>
      </c>
      <c r="S21" t="s">
        <v>1132</v>
      </c>
    </row>
    <row r="22" spans="1:19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44</v>
      </c>
      <c r="L22" s="10">
        <f>C116</f>
        <v>6</v>
      </c>
      <c r="M22" s="10">
        <f>0</f>
        <v>0</v>
      </c>
      <c r="N22" s="11">
        <f>C118</f>
        <v>50</v>
      </c>
      <c r="O22" s="12">
        <f t="shared" si="0"/>
        <v>0.88</v>
      </c>
      <c r="P22" s="147"/>
      <c r="Q22" s="119"/>
      <c r="S22" t="s">
        <v>1131</v>
      </c>
    </row>
    <row r="23" spans="1:19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38</v>
      </c>
      <c r="L23" s="10">
        <f>C124</f>
        <v>5</v>
      </c>
      <c r="M23" s="10">
        <f>C126</f>
        <v>7</v>
      </c>
      <c r="N23" s="11">
        <f>C127</f>
        <v>50</v>
      </c>
      <c r="O23" s="12">
        <f t="shared" si="0"/>
        <v>0.76</v>
      </c>
      <c r="P23" s="41">
        <f>O23</f>
        <v>0.76</v>
      </c>
      <c r="Q23" s="11" t="s">
        <v>77</v>
      </c>
      <c r="S23" t="s">
        <v>1130</v>
      </c>
    </row>
    <row r="24" spans="1:19">
      <c r="C24" t="s">
        <v>9</v>
      </c>
      <c r="D24" t="s">
        <v>10</v>
      </c>
      <c r="E24" t="s">
        <v>11</v>
      </c>
      <c r="I24" s="39"/>
      <c r="J24" s="38"/>
      <c r="K24" s="15"/>
      <c r="L24" s="15"/>
      <c r="M24" s="15"/>
      <c r="N24" s="16"/>
      <c r="O24" s="17"/>
      <c r="P24" s="18"/>
      <c r="Q24" s="15"/>
      <c r="S24" t="s">
        <v>1129</v>
      </c>
    </row>
    <row r="25" spans="1:19">
      <c r="A25" t="s">
        <v>13</v>
      </c>
      <c r="B25" t="s">
        <v>14</v>
      </c>
      <c r="C25">
        <v>17</v>
      </c>
      <c r="D25">
        <v>34</v>
      </c>
      <c r="E25">
        <v>34</v>
      </c>
      <c r="S25" t="s">
        <v>1128</v>
      </c>
    </row>
    <row r="26" spans="1:19">
      <c r="B26" t="s">
        <v>15</v>
      </c>
      <c r="C26">
        <v>33</v>
      </c>
      <c r="D26">
        <v>66</v>
      </c>
      <c r="E26">
        <v>66</v>
      </c>
      <c r="I26" s="138" t="s">
        <v>397</v>
      </c>
      <c r="J26" s="139"/>
      <c r="K26" s="139"/>
      <c r="L26" s="140"/>
      <c r="S26" t="s">
        <v>1127</v>
      </c>
    </row>
    <row r="27" spans="1:19">
      <c r="B27" t="s">
        <v>16</v>
      </c>
      <c r="C27">
        <v>50</v>
      </c>
      <c r="D27">
        <v>100</v>
      </c>
      <c r="E27">
        <v>100</v>
      </c>
      <c r="I27" s="141"/>
      <c r="J27" s="142"/>
      <c r="K27" s="142"/>
      <c r="L27" s="143"/>
      <c r="S27" t="s">
        <v>1126</v>
      </c>
    </row>
    <row r="28" spans="1:19">
      <c r="K28" t="s">
        <v>9</v>
      </c>
      <c r="L28" t="s">
        <v>10</v>
      </c>
      <c r="S28" t="s">
        <v>1125</v>
      </c>
    </row>
    <row r="29" spans="1:19">
      <c r="I29" t="s">
        <v>1079</v>
      </c>
      <c r="K29">
        <v>3</v>
      </c>
      <c r="L29">
        <v>6</v>
      </c>
      <c r="S29" t="s">
        <v>1124</v>
      </c>
    </row>
    <row r="30" spans="1:19">
      <c r="A30" s="134" t="s">
        <v>19</v>
      </c>
      <c r="B30" s="134"/>
      <c r="C30" s="134"/>
      <c r="D30" s="134"/>
      <c r="E30" s="134"/>
      <c r="F30" s="134"/>
      <c r="G30" s="134"/>
      <c r="I30" t="s">
        <v>1080</v>
      </c>
      <c r="K30">
        <v>2</v>
      </c>
      <c r="L30">
        <v>4</v>
      </c>
      <c r="S30" t="s">
        <v>1123</v>
      </c>
    </row>
    <row r="31" spans="1:19">
      <c r="A31" s="134"/>
      <c r="B31" s="134"/>
      <c r="C31" s="134"/>
      <c r="D31" s="134"/>
      <c r="E31" s="134"/>
      <c r="F31" s="134"/>
      <c r="G31" s="134"/>
      <c r="I31" t="s">
        <v>1081</v>
      </c>
      <c r="K31">
        <v>3</v>
      </c>
      <c r="L31">
        <v>6</v>
      </c>
      <c r="S31" t="s">
        <v>1122</v>
      </c>
    </row>
    <row r="32" spans="1:19">
      <c r="C32" t="s">
        <v>9</v>
      </c>
      <c r="D32" t="s">
        <v>10</v>
      </c>
      <c r="E32" t="s">
        <v>11</v>
      </c>
      <c r="I32" t="s">
        <v>56</v>
      </c>
      <c r="K32">
        <v>15</v>
      </c>
      <c r="L32">
        <v>30</v>
      </c>
      <c r="S32" t="s">
        <v>1121</v>
      </c>
    </row>
    <row r="33" spans="1:19">
      <c r="A33" t="s">
        <v>13</v>
      </c>
      <c r="B33" t="s">
        <v>14</v>
      </c>
      <c r="C33">
        <v>28</v>
      </c>
      <c r="D33">
        <v>56</v>
      </c>
      <c r="E33">
        <v>56</v>
      </c>
      <c r="I33" t="s">
        <v>1082</v>
      </c>
      <c r="K33">
        <v>3</v>
      </c>
      <c r="L33">
        <v>6</v>
      </c>
      <c r="S33" t="s">
        <v>1120</v>
      </c>
    </row>
    <row r="34" spans="1:19">
      <c r="B34" t="s">
        <v>15</v>
      </c>
      <c r="C34">
        <v>22</v>
      </c>
      <c r="D34">
        <v>44</v>
      </c>
      <c r="E34">
        <v>44</v>
      </c>
      <c r="I34" t="s">
        <v>1083</v>
      </c>
      <c r="K34">
        <v>13</v>
      </c>
      <c r="L34">
        <v>26</v>
      </c>
      <c r="S34" t="s">
        <v>1119</v>
      </c>
    </row>
    <row r="35" spans="1:19">
      <c r="B35" t="s">
        <v>16</v>
      </c>
      <c r="C35">
        <v>50</v>
      </c>
      <c r="D35">
        <v>100</v>
      </c>
      <c r="E35">
        <v>100</v>
      </c>
      <c r="I35" t="s">
        <v>1084</v>
      </c>
      <c r="K35">
        <v>4</v>
      </c>
      <c r="L35">
        <v>8</v>
      </c>
      <c r="S35" t="s">
        <v>1118</v>
      </c>
    </row>
    <row r="36" spans="1:19">
      <c r="I36" t="s">
        <v>1085</v>
      </c>
      <c r="K36">
        <v>4</v>
      </c>
      <c r="L36">
        <v>8</v>
      </c>
      <c r="S36" t="s">
        <v>1117</v>
      </c>
    </row>
    <row r="37" spans="1:19">
      <c r="I37" t="s">
        <v>1086</v>
      </c>
      <c r="K37">
        <v>3</v>
      </c>
      <c r="L37">
        <v>6</v>
      </c>
      <c r="S37" t="s">
        <v>1116</v>
      </c>
    </row>
    <row r="38" spans="1:19">
      <c r="A38" s="134" t="s">
        <v>20</v>
      </c>
      <c r="B38" s="134"/>
      <c r="C38" s="134"/>
      <c r="D38" s="134"/>
      <c r="E38" s="134"/>
      <c r="F38" s="134"/>
      <c r="G38" s="134"/>
      <c r="I38" t="s">
        <v>16</v>
      </c>
      <c r="K38">
        <v>50</v>
      </c>
      <c r="L38">
        <v>100</v>
      </c>
      <c r="S38" t="s">
        <v>1115</v>
      </c>
    </row>
    <row r="39" spans="1:19">
      <c r="A39" s="134"/>
      <c r="B39" s="134"/>
      <c r="C39" s="134"/>
      <c r="D39" s="134"/>
      <c r="E39" s="134"/>
      <c r="F39" s="134"/>
      <c r="G39" s="134"/>
      <c r="S39" t="s">
        <v>1114</v>
      </c>
    </row>
    <row r="40" spans="1:19">
      <c r="C40" t="s">
        <v>9</v>
      </c>
      <c r="D40" t="s">
        <v>10</v>
      </c>
      <c r="E40" t="s">
        <v>11</v>
      </c>
      <c r="S40" t="s">
        <v>1113</v>
      </c>
    </row>
    <row r="41" spans="1:19">
      <c r="A41" t="s">
        <v>13</v>
      </c>
      <c r="B41" t="s">
        <v>14</v>
      </c>
      <c r="C41">
        <v>32</v>
      </c>
      <c r="D41">
        <v>64</v>
      </c>
      <c r="E41">
        <v>64</v>
      </c>
      <c r="I41" s="184" t="s">
        <v>122</v>
      </c>
      <c r="J41" s="184"/>
      <c r="K41" s="184"/>
      <c r="S41" t="s">
        <v>1112</v>
      </c>
    </row>
    <row r="42" spans="1:19">
      <c r="B42" t="s">
        <v>15</v>
      </c>
      <c r="C42">
        <v>18</v>
      </c>
      <c r="D42">
        <v>36</v>
      </c>
      <c r="E42">
        <v>36</v>
      </c>
      <c r="I42" s="184"/>
      <c r="J42" s="184"/>
      <c r="K42" s="184"/>
      <c r="S42" t="s">
        <v>1111</v>
      </c>
    </row>
    <row r="43" spans="1:19">
      <c r="B43" t="s">
        <v>16</v>
      </c>
      <c r="C43">
        <v>50</v>
      </c>
      <c r="D43">
        <v>100</v>
      </c>
      <c r="E43">
        <v>100</v>
      </c>
      <c r="J43" t="s">
        <v>9</v>
      </c>
      <c r="K43" t="s">
        <v>10</v>
      </c>
      <c r="S43" t="s">
        <v>1110</v>
      </c>
    </row>
    <row r="44" spans="1:19">
      <c r="I44" t="s">
        <v>126</v>
      </c>
      <c r="J44">
        <v>30</v>
      </c>
      <c r="K44">
        <v>60</v>
      </c>
      <c r="S44" t="s">
        <v>1109</v>
      </c>
    </row>
    <row r="45" spans="1:19">
      <c r="I45" t="s">
        <v>128</v>
      </c>
      <c r="J45">
        <v>20</v>
      </c>
      <c r="K45">
        <v>40</v>
      </c>
      <c r="S45" t="s">
        <v>1108</v>
      </c>
    </row>
    <row r="46" spans="1:19">
      <c r="A46" s="134" t="s">
        <v>21</v>
      </c>
      <c r="B46" s="134"/>
      <c r="C46" s="134"/>
      <c r="D46" s="134"/>
      <c r="E46" s="134"/>
      <c r="F46" s="134"/>
      <c r="G46" s="134"/>
      <c r="I46" t="s">
        <v>16</v>
      </c>
      <c r="J46">
        <v>50</v>
      </c>
      <c r="K46">
        <v>100</v>
      </c>
      <c r="S46" t="s">
        <v>1107</v>
      </c>
    </row>
    <row r="47" spans="1:19">
      <c r="A47" s="134"/>
      <c r="B47" s="134"/>
      <c r="C47" s="134"/>
      <c r="D47" s="134"/>
      <c r="E47" s="134"/>
      <c r="F47" s="134"/>
      <c r="G47" s="134"/>
      <c r="S47" t="s">
        <v>1106</v>
      </c>
    </row>
    <row r="48" spans="1:19">
      <c r="C48" t="s">
        <v>9</v>
      </c>
      <c r="D48" t="s">
        <v>10</v>
      </c>
      <c r="E48" t="s">
        <v>11</v>
      </c>
      <c r="S48" t="s">
        <v>1105</v>
      </c>
    </row>
    <row r="49" spans="1:19">
      <c r="A49" t="s">
        <v>13</v>
      </c>
      <c r="B49" t="s">
        <v>14</v>
      </c>
      <c r="C49">
        <v>2</v>
      </c>
      <c r="D49">
        <v>4</v>
      </c>
      <c r="E49">
        <v>4</v>
      </c>
      <c r="I49" s="177" t="s">
        <v>123</v>
      </c>
      <c r="J49" s="177"/>
      <c r="K49" s="177"/>
      <c r="L49" s="177"/>
      <c r="S49" t="s">
        <v>1104</v>
      </c>
    </row>
    <row r="50" spans="1:19">
      <c r="B50" t="s">
        <v>15</v>
      </c>
      <c r="C50">
        <v>48</v>
      </c>
      <c r="D50">
        <v>96</v>
      </c>
      <c r="E50">
        <v>96</v>
      </c>
      <c r="I50" s="177"/>
      <c r="J50" s="177"/>
      <c r="K50" s="177"/>
      <c r="L50" s="177"/>
      <c r="S50" t="s">
        <v>1103</v>
      </c>
    </row>
    <row r="51" spans="1:19">
      <c r="B51" t="s">
        <v>33</v>
      </c>
      <c r="C51">
        <v>0</v>
      </c>
      <c r="K51" t="s">
        <v>9</v>
      </c>
      <c r="L51" t="s">
        <v>10</v>
      </c>
      <c r="S51" t="s">
        <v>1102</v>
      </c>
    </row>
    <row r="52" spans="1:19">
      <c r="B52" t="s">
        <v>16</v>
      </c>
      <c r="C52">
        <v>50</v>
      </c>
      <c r="D52">
        <v>100</v>
      </c>
      <c r="E52">
        <v>100</v>
      </c>
      <c r="I52" t="s">
        <v>127</v>
      </c>
      <c r="K52">
        <v>49</v>
      </c>
      <c r="L52">
        <v>98</v>
      </c>
      <c r="S52" t="s">
        <v>1101</v>
      </c>
    </row>
    <row r="53" spans="1:19">
      <c r="I53" t="s">
        <v>129</v>
      </c>
      <c r="K53">
        <v>1</v>
      </c>
      <c r="L53">
        <v>2</v>
      </c>
      <c r="S53" t="s">
        <v>1100</v>
      </c>
    </row>
    <row r="54" spans="1:19">
      <c r="I54" t="s">
        <v>16</v>
      </c>
      <c r="K54">
        <v>50</v>
      </c>
      <c r="L54">
        <v>100</v>
      </c>
      <c r="S54" t="s">
        <v>1099</v>
      </c>
    </row>
    <row r="55" spans="1:19">
      <c r="A55" s="134" t="s">
        <v>22</v>
      </c>
      <c r="B55" s="134"/>
      <c r="C55" s="134"/>
      <c r="D55" s="134"/>
      <c r="E55" s="134"/>
      <c r="F55" s="134"/>
      <c r="G55" s="134"/>
      <c r="S55" t="s">
        <v>1098</v>
      </c>
    </row>
    <row r="56" spans="1:19">
      <c r="A56" s="134"/>
      <c r="B56" s="134"/>
      <c r="C56" s="134"/>
      <c r="D56" s="134"/>
      <c r="E56" s="134"/>
      <c r="F56" s="134"/>
      <c r="G56" s="134"/>
      <c r="S56" t="s">
        <v>1097</v>
      </c>
    </row>
    <row r="57" spans="1:19">
      <c r="C57" t="s">
        <v>9</v>
      </c>
      <c r="D57" t="s">
        <v>10</v>
      </c>
      <c r="E57" t="s">
        <v>11</v>
      </c>
      <c r="I57" s="136" t="s">
        <v>130</v>
      </c>
      <c r="J57" s="136"/>
      <c r="K57" s="136"/>
      <c r="L57" s="136"/>
      <c r="S57" t="s">
        <v>1096</v>
      </c>
    </row>
    <row r="58" spans="1:19">
      <c r="A58" t="s">
        <v>13</v>
      </c>
      <c r="B58" t="s">
        <v>14</v>
      </c>
      <c r="C58">
        <v>8</v>
      </c>
      <c r="D58">
        <v>16</v>
      </c>
      <c r="E58">
        <v>16</v>
      </c>
      <c r="I58" s="136"/>
      <c r="J58" s="136"/>
      <c r="K58" s="136"/>
      <c r="L58" s="136"/>
      <c r="S58" t="s">
        <v>1095</v>
      </c>
    </row>
    <row r="59" spans="1:19">
      <c r="B59" t="s">
        <v>15</v>
      </c>
      <c r="C59">
        <v>42</v>
      </c>
      <c r="D59">
        <v>84</v>
      </c>
      <c r="E59">
        <v>84</v>
      </c>
      <c r="K59" t="s">
        <v>9</v>
      </c>
      <c r="L59" t="s">
        <v>10</v>
      </c>
      <c r="S59" t="s">
        <v>1094</v>
      </c>
    </row>
    <row r="60" spans="1:19">
      <c r="B60" t="s">
        <v>33</v>
      </c>
      <c r="C60">
        <v>0</v>
      </c>
      <c r="I60" t="s">
        <v>132</v>
      </c>
      <c r="K60">
        <v>40</v>
      </c>
      <c r="L60">
        <v>80</v>
      </c>
      <c r="S60" t="s">
        <v>1093</v>
      </c>
    </row>
    <row r="61" spans="1:19">
      <c r="B61" t="s">
        <v>16</v>
      </c>
      <c r="C61">
        <v>50</v>
      </c>
      <c r="D61">
        <v>100</v>
      </c>
      <c r="E61">
        <v>100</v>
      </c>
      <c r="I61" t="s">
        <v>133</v>
      </c>
      <c r="K61">
        <v>7</v>
      </c>
      <c r="L61">
        <v>14</v>
      </c>
      <c r="S61" t="s">
        <v>1092</v>
      </c>
    </row>
    <row r="62" spans="1:19">
      <c r="I62" t="s">
        <v>134</v>
      </c>
      <c r="K62">
        <v>1</v>
      </c>
      <c r="L62">
        <v>2</v>
      </c>
      <c r="S62" t="s">
        <v>1091</v>
      </c>
    </row>
    <row r="63" spans="1:19">
      <c r="I63" t="s">
        <v>135</v>
      </c>
      <c r="K63">
        <v>2</v>
      </c>
      <c r="L63">
        <v>4</v>
      </c>
      <c r="S63" t="s">
        <v>1090</v>
      </c>
    </row>
    <row r="64" spans="1:19">
      <c r="A64" s="134" t="s">
        <v>25</v>
      </c>
      <c r="B64" s="134"/>
      <c r="C64" s="134"/>
      <c r="D64" s="134"/>
      <c r="E64" s="134"/>
      <c r="F64" s="134"/>
      <c r="G64" s="134"/>
      <c r="I64" t="s">
        <v>16</v>
      </c>
      <c r="K64">
        <v>50</v>
      </c>
      <c r="L64">
        <v>100</v>
      </c>
      <c r="S64" t="s">
        <v>1089</v>
      </c>
    </row>
    <row r="65" spans="1:20">
      <c r="A65" s="134"/>
      <c r="B65" s="134"/>
      <c r="C65" s="134"/>
      <c r="D65" s="134"/>
      <c r="E65" s="134"/>
      <c r="F65" s="134"/>
      <c r="G65" s="134"/>
      <c r="S65" t="s">
        <v>1088</v>
      </c>
    </row>
    <row r="66" spans="1:20">
      <c r="C66" t="s">
        <v>9</v>
      </c>
      <c r="D66" t="s">
        <v>10</v>
      </c>
      <c r="E66" t="s">
        <v>11</v>
      </c>
      <c r="S66" t="s">
        <v>1087</v>
      </c>
    </row>
    <row r="67" spans="1:20">
      <c r="A67" t="s">
        <v>13</v>
      </c>
      <c r="B67" t="s">
        <v>14</v>
      </c>
      <c r="C67">
        <v>7</v>
      </c>
      <c r="D67">
        <v>14</v>
      </c>
      <c r="E67">
        <v>14</v>
      </c>
      <c r="I67" s="136" t="s">
        <v>124</v>
      </c>
      <c r="J67" s="136"/>
      <c r="K67" s="136"/>
      <c r="S67" t="s">
        <v>16</v>
      </c>
      <c r="T67">
        <v>50</v>
      </c>
    </row>
    <row r="68" spans="1:20">
      <c r="B68" t="s">
        <v>15</v>
      </c>
      <c r="C68">
        <v>43</v>
      </c>
      <c r="D68">
        <v>86</v>
      </c>
      <c r="E68">
        <v>86</v>
      </c>
      <c r="I68" s="136"/>
      <c r="J68" s="136"/>
      <c r="K68" s="136"/>
    </row>
    <row r="69" spans="1:20">
      <c r="B69" t="s">
        <v>16</v>
      </c>
      <c r="C69">
        <v>50</v>
      </c>
      <c r="D69">
        <v>100</v>
      </c>
      <c r="E69">
        <v>100</v>
      </c>
      <c r="J69" t="s">
        <v>9</v>
      </c>
      <c r="K69" t="s">
        <v>10</v>
      </c>
    </row>
    <row r="70" spans="1:20">
      <c r="I70" t="s">
        <v>74</v>
      </c>
      <c r="J70">
        <v>9</v>
      </c>
      <c r="K70">
        <v>18</v>
      </c>
    </row>
    <row r="71" spans="1:20">
      <c r="I71" t="s">
        <v>73</v>
      </c>
      <c r="J71">
        <v>41</v>
      </c>
      <c r="K71">
        <v>82</v>
      </c>
    </row>
    <row r="72" spans="1:20">
      <c r="A72" s="134" t="s">
        <v>26</v>
      </c>
      <c r="B72" s="134"/>
      <c r="C72" s="134"/>
      <c r="D72" s="134"/>
      <c r="E72" s="134"/>
      <c r="F72" s="134"/>
      <c r="G72" s="134"/>
      <c r="I72" t="s">
        <v>16</v>
      </c>
      <c r="J72">
        <v>50</v>
      </c>
      <c r="K72">
        <v>100</v>
      </c>
    </row>
    <row r="73" spans="1:20">
      <c r="A73" s="134"/>
      <c r="B73" s="134"/>
      <c r="C73" s="134"/>
      <c r="D73" s="134"/>
      <c r="E73" s="134"/>
      <c r="F73" s="134"/>
      <c r="G73" s="134"/>
    </row>
    <row r="74" spans="1:20">
      <c r="C74" t="s">
        <v>9</v>
      </c>
      <c r="D74" t="s">
        <v>10</v>
      </c>
      <c r="E74" t="s">
        <v>11</v>
      </c>
    </row>
    <row r="75" spans="1:20">
      <c r="A75" t="s">
        <v>13</v>
      </c>
      <c r="B75" t="s">
        <v>14</v>
      </c>
      <c r="C75">
        <v>8</v>
      </c>
      <c r="D75">
        <v>16</v>
      </c>
      <c r="E75">
        <v>16</v>
      </c>
      <c r="I75" s="136" t="s">
        <v>125</v>
      </c>
      <c r="J75" s="136"/>
      <c r="K75" s="136"/>
    </row>
    <row r="76" spans="1:20">
      <c r="B76" t="s">
        <v>15</v>
      </c>
      <c r="C76">
        <v>42</v>
      </c>
      <c r="D76">
        <v>84</v>
      </c>
      <c r="E76">
        <v>84</v>
      </c>
      <c r="I76" s="136"/>
      <c r="J76" s="136"/>
      <c r="K76" s="136"/>
    </row>
    <row r="77" spans="1:20">
      <c r="B77" t="s">
        <v>16</v>
      </c>
      <c r="C77">
        <v>50</v>
      </c>
      <c r="D77">
        <v>100</v>
      </c>
      <c r="E77">
        <v>100</v>
      </c>
      <c r="J77" t="s">
        <v>9</v>
      </c>
      <c r="K77" t="s">
        <v>10</v>
      </c>
    </row>
    <row r="78" spans="1:20">
      <c r="I78" t="s">
        <v>15</v>
      </c>
      <c r="J78">
        <v>50</v>
      </c>
      <c r="K78">
        <v>100</v>
      </c>
    </row>
    <row r="80" spans="1:20">
      <c r="A80" s="134" t="s">
        <v>23</v>
      </c>
      <c r="B80" s="134"/>
      <c r="C80" s="134"/>
      <c r="D80" s="134"/>
      <c r="E80" s="134"/>
      <c r="F80" s="134"/>
      <c r="G80" s="134"/>
    </row>
    <row r="81" spans="1:11">
      <c r="A81" s="134"/>
      <c r="B81" s="134"/>
      <c r="C81" s="134"/>
      <c r="D81" s="134"/>
      <c r="E81" s="134"/>
      <c r="F81" s="134"/>
      <c r="G81" s="134"/>
      <c r="I81" s="136" t="s">
        <v>131</v>
      </c>
      <c r="J81" s="136"/>
      <c r="K81" s="136"/>
    </row>
    <row r="82" spans="1:11">
      <c r="C82" t="s">
        <v>9</v>
      </c>
      <c r="D82" t="s">
        <v>10</v>
      </c>
      <c r="E82" t="s">
        <v>11</v>
      </c>
      <c r="I82" s="136"/>
      <c r="J82" s="136"/>
      <c r="K82" s="136"/>
    </row>
    <row r="83" spans="1:11">
      <c r="A83" t="s">
        <v>13</v>
      </c>
      <c r="B83" t="s">
        <v>14</v>
      </c>
      <c r="C83">
        <v>44</v>
      </c>
      <c r="D83">
        <v>88</v>
      </c>
      <c r="E83">
        <v>88</v>
      </c>
      <c r="K83" t="s">
        <v>9</v>
      </c>
    </row>
    <row r="84" spans="1:11">
      <c r="B84" t="s">
        <v>15</v>
      </c>
      <c r="C84">
        <v>6</v>
      </c>
      <c r="D84">
        <v>12</v>
      </c>
      <c r="E84">
        <v>12</v>
      </c>
      <c r="I84" t="s">
        <v>461</v>
      </c>
      <c r="K84">
        <v>1</v>
      </c>
    </row>
    <row r="85" spans="1:11">
      <c r="B85" t="s">
        <v>33</v>
      </c>
      <c r="C85">
        <v>0</v>
      </c>
      <c r="I85" t="s">
        <v>207</v>
      </c>
      <c r="K85">
        <v>47</v>
      </c>
    </row>
    <row r="86" spans="1:11">
      <c r="B86" t="s">
        <v>16</v>
      </c>
      <c r="C86">
        <v>50</v>
      </c>
      <c r="D86">
        <v>100</v>
      </c>
      <c r="E86">
        <v>100</v>
      </c>
      <c r="I86" t="s">
        <v>208</v>
      </c>
      <c r="K86">
        <v>35</v>
      </c>
    </row>
    <row r="87" spans="1:11">
      <c r="I87" t="s">
        <v>209</v>
      </c>
      <c r="K87">
        <v>1</v>
      </c>
    </row>
    <row r="88" spans="1:11">
      <c r="I88" t="s">
        <v>316</v>
      </c>
      <c r="K88">
        <v>1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210</v>
      </c>
      <c r="K89">
        <v>8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211</v>
      </c>
      <c r="K90">
        <v>7</v>
      </c>
    </row>
    <row r="91" spans="1:11">
      <c r="C91" t="s">
        <v>9</v>
      </c>
      <c r="D91" t="s">
        <v>10</v>
      </c>
      <c r="E91" t="s">
        <v>11</v>
      </c>
      <c r="I91" t="s">
        <v>212</v>
      </c>
      <c r="K91">
        <v>1</v>
      </c>
    </row>
    <row r="92" spans="1:11">
      <c r="A92" t="s">
        <v>13</v>
      </c>
      <c r="B92" t="s">
        <v>14</v>
      </c>
      <c r="C92">
        <v>22</v>
      </c>
      <c r="D92">
        <v>44</v>
      </c>
      <c r="E92">
        <v>44</v>
      </c>
      <c r="I92" t="s">
        <v>213</v>
      </c>
      <c r="K92">
        <v>2</v>
      </c>
    </row>
    <row r="93" spans="1:11">
      <c r="B93" t="s">
        <v>15</v>
      </c>
      <c r="C93">
        <v>28</v>
      </c>
      <c r="D93">
        <v>56</v>
      </c>
      <c r="E93">
        <v>56</v>
      </c>
    </row>
    <row r="94" spans="1:11">
      <c r="B94" t="s">
        <v>16</v>
      </c>
      <c r="C94">
        <v>50</v>
      </c>
      <c r="D94">
        <v>100</v>
      </c>
      <c r="E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  <c r="E99" t="s">
        <v>11</v>
      </c>
    </row>
    <row r="100" spans="1:7">
      <c r="A100" t="s">
        <v>13</v>
      </c>
      <c r="B100" t="s">
        <v>14</v>
      </c>
      <c r="C100">
        <v>15</v>
      </c>
      <c r="D100">
        <v>30</v>
      </c>
      <c r="E100">
        <v>30</v>
      </c>
    </row>
    <row r="101" spans="1:7">
      <c r="B101" t="s">
        <v>15</v>
      </c>
      <c r="C101">
        <v>35</v>
      </c>
      <c r="D101">
        <v>70</v>
      </c>
      <c r="E101">
        <v>70</v>
      </c>
    </row>
    <row r="102" spans="1:7">
      <c r="B102" t="s">
        <v>16</v>
      </c>
      <c r="C102">
        <v>50</v>
      </c>
      <c r="D102">
        <v>100</v>
      </c>
      <c r="E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  <c r="E107" t="s">
        <v>11</v>
      </c>
    </row>
    <row r="108" spans="1:7">
      <c r="A108" t="s">
        <v>13</v>
      </c>
      <c r="B108" t="s">
        <v>14</v>
      </c>
      <c r="C108">
        <v>8</v>
      </c>
      <c r="D108">
        <v>16</v>
      </c>
      <c r="E108">
        <v>16</v>
      </c>
    </row>
    <row r="109" spans="1:7">
      <c r="B109" t="s">
        <v>15</v>
      </c>
      <c r="C109">
        <v>42</v>
      </c>
      <c r="D109">
        <v>84</v>
      </c>
      <c r="E109">
        <v>84</v>
      </c>
    </row>
    <row r="110" spans="1:7">
      <c r="B110" t="s">
        <v>16</v>
      </c>
      <c r="C110">
        <v>50</v>
      </c>
      <c r="D110">
        <v>100</v>
      </c>
      <c r="E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  <c r="E115" t="s">
        <v>11</v>
      </c>
    </row>
    <row r="116" spans="1:7">
      <c r="A116" t="s">
        <v>13</v>
      </c>
      <c r="B116" t="s">
        <v>14</v>
      </c>
      <c r="C116">
        <v>6</v>
      </c>
      <c r="D116">
        <v>12</v>
      </c>
      <c r="E116">
        <v>12</v>
      </c>
    </row>
    <row r="117" spans="1:7">
      <c r="B117" t="s">
        <v>15</v>
      </c>
      <c r="C117">
        <v>44</v>
      </c>
      <c r="D117">
        <v>88</v>
      </c>
      <c r="E117">
        <v>88</v>
      </c>
    </row>
    <row r="118" spans="1:7">
      <c r="B118" t="s">
        <v>16</v>
      </c>
      <c r="C118">
        <v>50</v>
      </c>
      <c r="D118">
        <v>100</v>
      </c>
      <c r="E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  <c r="E123" t="s">
        <v>11</v>
      </c>
    </row>
    <row r="124" spans="1:7">
      <c r="A124" t="s">
        <v>13</v>
      </c>
      <c r="B124" t="s">
        <v>14</v>
      </c>
      <c r="C124">
        <v>5</v>
      </c>
      <c r="D124">
        <v>10</v>
      </c>
      <c r="E124">
        <v>10</v>
      </c>
    </row>
    <row r="125" spans="1:7">
      <c r="B125" t="s">
        <v>15</v>
      </c>
      <c r="C125">
        <v>38</v>
      </c>
      <c r="D125">
        <v>76</v>
      </c>
      <c r="E125">
        <v>76</v>
      </c>
    </row>
    <row r="126" spans="1:7">
      <c r="B126" t="s">
        <v>24</v>
      </c>
      <c r="C126">
        <v>7</v>
      </c>
      <c r="D126">
        <v>14</v>
      </c>
      <c r="E126">
        <v>14</v>
      </c>
    </row>
    <row r="127" spans="1:7">
      <c r="B127" t="s">
        <v>16</v>
      </c>
      <c r="C127">
        <v>50</v>
      </c>
      <c r="D127">
        <v>100</v>
      </c>
      <c r="E127">
        <v>100</v>
      </c>
    </row>
  </sheetData>
  <mergeCells count="40"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  <mergeCell ref="A38:G39"/>
    <mergeCell ref="A46:G47"/>
    <mergeCell ref="A55:G56"/>
    <mergeCell ref="A64:G65"/>
    <mergeCell ref="F1:N1"/>
    <mergeCell ref="A4:G5"/>
    <mergeCell ref="A6:G7"/>
    <mergeCell ref="A14:G15"/>
    <mergeCell ref="A22:G23"/>
    <mergeCell ref="I9:I11"/>
    <mergeCell ref="I12:I15"/>
    <mergeCell ref="I17:I18"/>
    <mergeCell ref="I19:I20"/>
    <mergeCell ref="I21:I22"/>
    <mergeCell ref="A113:G114"/>
    <mergeCell ref="A121:G122"/>
    <mergeCell ref="S14:U15"/>
    <mergeCell ref="I26:L27"/>
    <mergeCell ref="I41:K42"/>
    <mergeCell ref="I49:L50"/>
    <mergeCell ref="I57:L58"/>
    <mergeCell ref="I67:K68"/>
    <mergeCell ref="I75:K76"/>
    <mergeCell ref="I81:K82"/>
    <mergeCell ref="A72:G73"/>
    <mergeCell ref="A80:G81"/>
    <mergeCell ref="A89:G90"/>
    <mergeCell ref="A97:G98"/>
    <mergeCell ref="A105:G106"/>
    <mergeCell ref="A30:G31"/>
  </mergeCells>
  <dataValidations count="2">
    <dataValidation type="list" allowBlank="1" showInputMessage="1" showErrorMessage="1" sqref="Q12:Q23 V9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13" sqref="F13"/>
    </sheetView>
  </sheetViews>
  <sheetFormatPr defaultRowHeight="15"/>
  <cols>
    <col min="1" max="1" width="16.5703125" customWidth="1"/>
    <col min="2" max="2" width="24.7109375" customWidth="1"/>
    <col min="3" max="3" width="17.42578125" customWidth="1"/>
    <col min="17" max="17" width="24.28515625" customWidth="1"/>
    <col min="20" max="20" width="15.85546875" customWidth="1"/>
    <col min="21" max="21" width="15.7109375" customWidth="1"/>
    <col min="22" max="22" width="12.57031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1137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57</v>
      </c>
      <c r="B2" s="86">
        <v>40</v>
      </c>
      <c r="C2" s="23">
        <v>54</v>
      </c>
      <c r="D2" s="24">
        <v>74.074074074074076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45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16</v>
      </c>
      <c r="D9">
        <v>40</v>
      </c>
      <c r="I9" s="179" t="s">
        <v>1</v>
      </c>
      <c r="J9" s="1">
        <v>75</v>
      </c>
      <c r="K9" s="1">
        <f>C10</f>
        <v>24</v>
      </c>
      <c r="L9" s="1">
        <f>C9</f>
        <v>16</v>
      </c>
      <c r="M9" s="1">
        <f>0</f>
        <v>0</v>
      </c>
      <c r="N9" s="1">
        <f>C11</f>
        <v>40</v>
      </c>
      <c r="O9" s="1">
        <f>(N9-(M9+L9))/N9</f>
        <v>0.6</v>
      </c>
      <c r="P9" s="179">
        <f>(O9+O10+O11)/3</f>
        <v>0.6166666666666667</v>
      </c>
      <c r="Q9" s="117" t="s">
        <v>76</v>
      </c>
      <c r="T9" s="4" t="s">
        <v>98</v>
      </c>
      <c r="U9" s="4">
        <f>(O9+O10+O11+O12+O13+O14+O15+O16+O17+O18+O19+O20+O21+O22+O23)/15</f>
        <v>0.67666666666666664</v>
      </c>
      <c r="V9" s="4" t="s">
        <v>76</v>
      </c>
    </row>
    <row r="10" spans="1:22">
      <c r="B10" t="s">
        <v>15</v>
      </c>
      <c r="C10">
        <v>24</v>
      </c>
      <c r="D10">
        <v>60</v>
      </c>
      <c r="I10" s="180"/>
      <c r="J10" s="6">
        <v>76</v>
      </c>
      <c r="K10" s="6">
        <f>C18</f>
        <v>24</v>
      </c>
      <c r="L10" s="6">
        <f>C17</f>
        <v>16</v>
      </c>
      <c r="M10" s="6">
        <f>0</f>
        <v>0</v>
      </c>
      <c r="N10" s="6">
        <f>C19</f>
        <v>40</v>
      </c>
      <c r="O10" s="7">
        <f t="shared" ref="O10:O23" si="0">(N10-(M10+L10))/N10</f>
        <v>0.6</v>
      </c>
      <c r="P10" s="180"/>
      <c r="Q10" s="118"/>
      <c r="S10" s="68"/>
      <c r="T10" s="57"/>
      <c r="U10" s="57"/>
    </row>
    <row r="11" spans="1:22">
      <c r="B11" t="s">
        <v>16</v>
      </c>
      <c r="C11">
        <v>40</v>
      </c>
      <c r="D11">
        <v>100</v>
      </c>
      <c r="I11" s="181"/>
      <c r="J11" s="4">
        <v>77</v>
      </c>
      <c r="K11" s="10">
        <f>C26</f>
        <v>26</v>
      </c>
      <c r="L11" s="10">
        <f>C25</f>
        <v>14</v>
      </c>
      <c r="M11" s="10">
        <f>0</f>
        <v>0</v>
      </c>
      <c r="N11" s="11">
        <f>C27</f>
        <v>40</v>
      </c>
      <c r="O11" s="12">
        <f t="shared" si="0"/>
        <v>0.65</v>
      </c>
      <c r="P11" s="181"/>
      <c r="Q11" s="119"/>
      <c r="S11" s="57"/>
      <c r="T11" s="57"/>
      <c r="U11" s="57"/>
    </row>
    <row r="12" spans="1:22">
      <c r="I12" s="144" t="s">
        <v>2</v>
      </c>
      <c r="J12" s="4">
        <v>63</v>
      </c>
      <c r="K12" s="10">
        <f>C34</f>
        <v>15</v>
      </c>
      <c r="L12" s="10">
        <f>C33</f>
        <v>25</v>
      </c>
      <c r="M12" s="10">
        <f>0</f>
        <v>0</v>
      </c>
      <c r="N12" s="11">
        <f>C35</f>
        <v>40</v>
      </c>
      <c r="O12" s="12">
        <f t="shared" si="0"/>
        <v>0.375</v>
      </c>
      <c r="P12" s="146">
        <f>(O12+O13+O14+O15)/4</f>
        <v>0.65625</v>
      </c>
      <c r="Q12" s="117" t="s">
        <v>76</v>
      </c>
    </row>
    <row r="13" spans="1:22">
      <c r="I13" s="148"/>
      <c r="J13" s="4">
        <v>64</v>
      </c>
      <c r="K13" s="10">
        <f>C42</f>
        <v>20</v>
      </c>
      <c r="L13" s="10">
        <f>C41</f>
        <v>20</v>
      </c>
      <c r="M13" s="10">
        <f>0</f>
        <v>0</v>
      </c>
      <c r="N13" s="11">
        <f>C43</f>
        <v>40</v>
      </c>
      <c r="O13" s="12">
        <f t="shared" si="0"/>
        <v>0.5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38</v>
      </c>
      <c r="L14" s="10">
        <f>C49</f>
        <v>2</v>
      </c>
      <c r="M14" s="10">
        <f>C51</f>
        <v>0</v>
      </c>
      <c r="N14" s="11">
        <f>C52</f>
        <v>40</v>
      </c>
      <c r="O14" s="12">
        <f t="shared" si="0"/>
        <v>0.95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32</v>
      </c>
      <c r="L15" s="10">
        <f>C58</f>
        <v>8</v>
      </c>
      <c r="M15" s="10">
        <f>C60</f>
        <v>0</v>
      </c>
      <c r="N15" s="11">
        <f>C61</f>
        <v>40</v>
      </c>
      <c r="O15" s="12">
        <f t="shared" si="0"/>
        <v>0.8</v>
      </c>
      <c r="P15" s="147"/>
      <c r="Q15" s="119"/>
      <c r="S15" s="8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3</v>
      </c>
      <c r="L16" s="10">
        <f>C83</f>
        <v>37</v>
      </c>
      <c r="M16" s="10">
        <f>C85</f>
        <v>0</v>
      </c>
      <c r="N16" s="11">
        <f>C86</f>
        <v>40</v>
      </c>
      <c r="O16" s="12">
        <f t="shared" si="0"/>
        <v>7.4999999999999997E-2</v>
      </c>
      <c r="P16" s="41">
        <f>O16</f>
        <v>7.4999999999999997E-2</v>
      </c>
      <c r="Q16" s="11" t="s">
        <v>75</v>
      </c>
      <c r="S16" s="9" t="s">
        <v>38</v>
      </c>
    </row>
    <row r="17" spans="1:21">
      <c r="A17" t="s">
        <v>13</v>
      </c>
      <c r="B17" t="s">
        <v>14</v>
      </c>
      <c r="C17">
        <v>16</v>
      </c>
      <c r="D17">
        <v>40</v>
      </c>
      <c r="I17" s="144" t="s">
        <v>4</v>
      </c>
      <c r="J17" s="4">
        <v>102</v>
      </c>
      <c r="K17" s="10">
        <f>C68</f>
        <v>31</v>
      </c>
      <c r="L17" s="10">
        <f>C67</f>
        <v>9</v>
      </c>
      <c r="M17" s="10">
        <f>0</f>
        <v>0</v>
      </c>
      <c r="N17" s="11">
        <f>C69</f>
        <v>40</v>
      </c>
      <c r="O17" s="12">
        <f t="shared" si="0"/>
        <v>0.77500000000000002</v>
      </c>
      <c r="P17" s="146">
        <f>(O17+O18)/2</f>
        <v>0.7</v>
      </c>
      <c r="Q17" s="117" t="s">
        <v>77</v>
      </c>
    </row>
    <row r="18" spans="1:21">
      <c r="B18" t="s">
        <v>15</v>
      </c>
      <c r="C18">
        <v>24</v>
      </c>
      <c r="D18">
        <v>60</v>
      </c>
      <c r="I18" s="145"/>
      <c r="J18" s="4">
        <v>103</v>
      </c>
      <c r="K18" s="10">
        <f>C76</f>
        <v>25</v>
      </c>
      <c r="L18" s="10">
        <f>C75</f>
        <v>15</v>
      </c>
      <c r="M18" s="10">
        <f>0</f>
        <v>0</v>
      </c>
      <c r="N18" s="11">
        <f>C77</f>
        <v>40</v>
      </c>
      <c r="O18" s="12">
        <f t="shared" si="0"/>
        <v>0.625</v>
      </c>
      <c r="P18" s="147"/>
      <c r="Q18" s="119"/>
    </row>
    <row r="19" spans="1:21">
      <c r="B19" t="s">
        <v>16</v>
      </c>
      <c r="C19">
        <v>40</v>
      </c>
      <c r="D19">
        <v>100</v>
      </c>
      <c r="I19" s="144" t="s">
        <v>5</v>
      </c>
      <c r="J19" s="4">
        <v>59</v>
      </c>
      <c r="K19" s="10">
        <f>C93</f>
        <v>27</v>
      </c>
      <c r="L19" s="10">
        <f>C92</f>
        <v>13</v>
      </c>
      <c r="M19" s="10">
        <f>0</f>
        <v>0</v>
      </c>
      <c r="N19" s="11">
        <f>C94</f>
        <v>40</v>
      </c>
      <c r="O19" s="12">
        <f t="shared" si="0"/>
        <v>0.67500000000000004</v>
      </c>
      <c r="P19" s="146">
        <f>(O19+O20)/2</f>
        <v>0.75</v>
      </c>
      <c r="Q19" s="117" t="s">
        <v>76</v>
      </c>
    </row>
    <row r="20" spans="1:21">
      <c r="I20" s="145"/>
      <c r="J20" s="4">
        <v>510</v>
      </c>
      <c r="K20" s="10">
        <f>C101</f>
        <v>33</v>
      </c>
      <c r="L20" s="10">
        <f>C100</f>
        <v>7</v>
      </c>
      <c r="M20" s="10">
        <f>0</f>
        <v>0</v>
      </c>
      <c r="N20" s="11">
        <f>C102</f>
        <v>40</v>
      </c>
      <c r="O20" s="12">
        <f t="shared" si="0"/>
        <v>0.82499999999999996</v>
      </c>
      <c r="P20" s="147"/>
      <c r="Q20" s="119"/>
      <c r="T20" s="178" t="s">
        <v>380</v>
      </c>
      <c r="U20" s="178"/>
    </row>
    <row r="21" spans="1:21">
      <c r="I21" s="144" t="s">
        <v>6</v>
      </c>
      <c r="J21" s="4">
        <v>56</v>
      </c>
      <c r="K21" s="10">
        <f>C109</f>
        <v>38</v>
      </c>
      <c r="L21" s="10">
        <f>C108</f>
        <v>2</v>
      </c>
      <c r="M21" s="10">
        <f>0</f>
        <v>0</v>
      </c>
      <c r="N21" s="11">
        <f>C110</f>
        <v>40</v>
      </c>
      <c r="O21" s="12">
        <f t="shared" si="0"/>
        <v>0.95</v>
      </c>
      <c r="P21" s="146">
        <f>(O21+O22)/2</f>
        <v>0.9375</v>
      </c>
      <c r="Q21" s="117" t="s">
        <v>77</v>
      </c>
      <c r="T21" s="178"/>
      <c r="U21" s="178"/>
    </row>
    <row r="22" spans="1:21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37</v>
      </c>
      <c r="L22" s="10">
        <f>C116</f>
        <v>3</v>
      </c>
      <c r="M22" s="10">
        <f>0</f>
        <v>0</v>
      </c>
      <c r="N22" s="11">
        <f>C118</f>
        <v>40</v>
      </c>
      <c r="O22" s="12">
        <f t="shared" si="0"/>
        <v>0.92500000000000004</v>
      </c>
      <c r="P22" s="147"/>
      <c r="Q22" s="119"/>
      <c r="T22" t="s">
        <v>1138</v>
      </c>
    </row>
    <row r="23" spans="1:21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33</v>
      </c>
      <c r="L23" s="10">
        <f>C124</f>
        <v>2</v>
      </c>
      <c r="M23" s="10">
        <f>C126</f>
        <v>5</v>
      </c>
      <c r="N23" s="11">
        <f>C127</f>
        <v>40</v>
      </c>
      <c r="O23" s="12">
        <f t="shared" si="0"/>
        <v>0.82499999999999996</v>
      </c>
      <c r="P23" s="41">
        <f>O23</f>
        <v>0.82499999999999996</v>
      </c>
      <c r="Q23" s="11" t="s">
        <v>77</v>
      </c>
      <c r="T23" t="s">
        <v>1139</v>
      </c>
    </row>
    <row r="24" spans="1:21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1140</v>
      </c>
    </row>
    <row r="25" spans="1:21">
      <c r="A25" t="s">
        <v>13</v>
      </c>
      <c r="B25" t="s">
        <v>14</v>
      </c>
      <c r="C25">
        <v>14</v>
      </c>
      <c r="D25">
        <v>35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1141</v>
      </c>
    </row>
    <row r="26" spans="1:21">
      <c r="B26" t="s">
        <v>15</v>
      </c>
      <c r="C26">
        <v>26</v>
      </c>
      <c r="D26">
        <v>65</v>
      </c>
      <c r="I26" s="169" t="s">
        <v>1004</v>
      </c>
      <c r="J26" s="169"/>
      <c r="K26" s="169"/>
      <c r="L26" s="169"/>
      <c r="T26" t="s">
        <v>1142</v>
      </c>
    </row>
    <row r="27" spans="1:21">
      <c r="B27" t="s">
        <v>16</v>
      </c>
      <c r="C27">
        <v>40</v>
      </c>
      <c r="D27">
        <v>100</v>
      </c>
      <c r="I27" s="169"/>
      <c r="J27" s="169"/>
      <c r="K27" s="169"/>
      <c r="L27" s="169"/>
      <c r="T27" t="s">
        <v>1143</v>
      </c>
    </row>
    <row r="28" spans="1:21">
      <c r="K28" t="s">
        <v>9</v>
      </c>
      <c r="L28" t="s">
        <v>10</v>
      </c>
      <c r="T28" t="s">
        <v>1144</v>
      </c>
    </row>
    <row r="29" spans="1:21">
      <c r="I29" t="s">
        <v>1178</v>
      </c>
      <c r="K29">
        <v>3</v>
      </c>
      <c r="L29">
        <v>7.5</v>
      </c>
      <c r="T29" t="s">
        <v>1145</v>
      </c>
    </row>
    <row r="30" spans="1:21">
      <c r="A30" s="134" t="s">
        <v>19</v>
      </c>
      <c r="B30" s="134"/>
      <c r="C30" s="134"/>
      <c r="D30" s="134"/>
      <c r="E30" s="134"/>
      <c r="F30" s="134"/>
      <c r="G30" s="134"/>
      <c r="I30" t="s">
        <v>1179</v>
      </c>
      <c r="K30">
        <v>1</v>
      </c>
      <c r="L30">
        <v>2.5</v>
      </c>
      <c r="T30" t="s">
        <v>1146</v>
      </c>
    </row>
    <row r="31" spans="1:21">
      <c r="A31" s="134"/>
      <c r="B31" s="134"/>
      <c r="C31" s="134"/>
      <c r="D31" s="134"/>
      <c r="E31" s="134"/>
      <c r="F31" s="134"/>
      <c r="G31" s="134"/>
      <c r="I31" t="s">
        <v>1180</v>
      </c>
      <c r="K31">
        <v>4</v>
      </c>
      <c r="L31">
        <v>10</v>
      </c>
      <c r="T31" t="s">
        <v>1147</v>
      </c>
    </row>
    <row r="32" spans="1:21">
      <c r="C32" t="s">
        <v>9</v>
      </c>
      <c r="D32" t="s">
        <v>10</v>
      </c>
      <c r="I32" t="s">
        <v>1181</v>
      </c>
      <c r="K32">
        <v>1</v>
      </c>
      <c r="L32">
        <v>2.5</v>
      </c>
      <c r="T32" t="s">
        <v>1148</v>
      </c>
    </row>
    <row r="33" spans="1:20">
      <c r="A33" t="s">
        <v>13</v>
      </c>
      <c r="B33" t="s">
        <v>14</v>
      </c>
      <c r="C33">
        <v>25</v>
      </c>
      <c r="D33">
        <v>62.5</v>
      </c>
      <c r="I33" t="s">
        <v>1182</v>
      </c>
      <c r="K33">
        <v>1</v>
      </c>
      <c r="L33">
        <v>2.5</v>
      </c>
      <c r="T33" t="s">
        <v>1149</v>
      </c>
    </row>
    <row r="34" spans="1:20">
      <c r="B34" t="s">
        <v>15</v>
      </c>
      <c r="C34">
        <v>15</v>
      </c>
      <c r="D34">
        <v>37.5</v>
      </c>
      <c r="I34" t="s">
        <v>57</v>
      </c>
      <c r="K34">
        <v>6</v>
      </c>
      <c r="L34">
        <v>15</v>
      </c>
      <c r="T34" t="s">
        <v>1150</v>
      </c>
    </row>
    <row r="35" spans="1:20">
      <c r="B35" t="s">
        <v>16</v>
      </c>
      <c r="C35">
        <v>40</v>
      </c>
      <c r="D35">
        <v>100</v>
      </c>
      <c r="I35" t="s">
        <v>1183</v>
      </c>
      <c r="K35">
        <v>3</v>
      </c>
      <c r="L35">
        <v>7.5</v>
      </c>
      <c r="T35" t="s">
        <v>1151</v>
      </c>
    </row>
    <row r="36" spans="1:20">
      <c r="I36" t="s">
        <v>1184</v>
      </c>
      <c r="K36">
        <v>2</v>
      </c>
      <c r="L36">
        <v>5</v>
      </c>
      <c r="T36" t="s">
        <v>1152</v>
      </c>
    </row>
    <row r="37" spans="1:20">
      <c r="I37" t="s">
        <v>1185</v>
      </c>
      <c r="K37">
        <v>1</v>
      </c>
      <c r="L37">
        <v>2.5</v>
      </c>
      <c r="T37" t="s">
        <v>1153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1186</v>
      </c>
      <c r="K38">
        <v>7</v>
      </c>
      <c r="L38">
        <v>17.5</v>
      </c>
      <c r="T38" t="s">
        <v>1154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1187</v>
      </c>
      <c r="K39">
        <v>4</v>
      </c>
      <c r="L39">
        <v>10</v>
      </c>
      <c r="T39" t="s">
        <v>1155</v>
      </c>
    </row>
    <row r="40" spans="1:20">
      <c r="C40" t="s">
        <v>9</v>
      </c>
      <c r="D40" t="s">
        <v>10</v>
      </c>
      <c r="I40" t="s">
        <v>1188</v>
      </c>
      <c r="K40">
        <v>4</v>
      </c>
      <c r="L40">
        <v>10</v>
      </c>
      <c r="T40" t="s">
        <v>1156</v>
      </c>
    </row>
    <row r="41" spans="1:20">
      <c r="A41" t="s">
        <v>13</v>
      </c>
      <c r="B41" t="s">
        <v>14</v>
      </c>
      <c r="C41">
        <v>20</v>
      </c>
      <c r="D41">
        <v>50</v>
      </c>
      <c r="I41" t="s">
        <v>1189</v>
      </c>
      <c r="K41">
        <v>3</v>
      </c>
      <c r="L41">
        <v>7.5</v>
      </c>
      <c r="T41" t="s">
        <v>1157</v>
      </c>
    </row>
    <row r="42" spans="1:20">
      <c r="B42" t="s">
        <v>15</v>
      </c>
      <c r="C42">
        <v>20</v>
      </c>
      <c r="D42">
        <v>50</v>
      </c>
      <c r="I42" t="s">
        <v>16</v>
      </c>
      <c r="K42">
        <v>40</v>
      </c>
      <c r="L42">
        <v>100</v>
      </c>
      <c r="T42" t="s">
        <v>1158</v>
      </c>
    </row>
    <row r="43" spans="1:20">
      <c r="B43" t="s">
        <v>16</v>
      </c>
      <c r="C43">
        <v>40</v>
      </c>
      <c r="D43">
        <v>100</v>
      </c>
      <c r="T43" t="s">
        <v>1159</v>
      </c>
    </row>
    <row r="44" spans="1:20">
      <c r="T44" t="s">
        <v>1160</v>
      </c>
    </row>
    <row r="45" spans="1:20">
      <c r="I45" s="136" t="s">
        <v>122</v>
      </c>
      <c r="J45" s="136"/>
      <c r="K45" s="136"/>
      <c r="L45" s="136"/>
      <c r="T45" t="s">
        <v>1161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s="136"/>
      <c r="J46" s="136"/>
      <c r="K46" s="136"/>
      <c r="L46" s="136"/>
      <c r="T46" t="s">
        <v>1162</v>
      </c>
    </row>
    <row r="47" spans="1:20">
      <c r="A47" s="134"/>
      <c r="B47" s="134"/>
      <c r="C47" s="134"/>
      <c r="D47" s="134"/>
      <c r="E47" s="134"/>
      <c r="F47" s="134"/>
      <c r="G47" s="134"/>
      <c r="K47" t="s">
        <v>9</v>
      </c>
      <c r="L47" t="s">
        <v>10</v>
      </c>
      <c r="T47" t="s">
        <v>1163</v>
      </c>
    </row>
    <row r="48" spans="1:20">
      <c r="C48" t="s">
        <v>9</v>
      </c>
      <c r="D48" t="s">
        <v>10</v>
      </c>
      <c r="I48" t="s">
        <v>126</v>
      </c>
      <c r="K48">
        <v>21</v>
      </c>
      <c r="L48">
        <v>52.5</v>
      </c>
      <c r="T48" t="s">
        <v>1164</v>
      </c>
    </row>
    <row r="49" spans="1:21">
      <c r="A49" t="s">
        <v>13</v>
      </c>
      <c r="B49" t="s">
        <v>14</v>
      </c>
      <c r="C49">
        <v>2</v>
      </c>
      <c r="D49">
        <v>5</v>
      </c>
      <c r="I49" t="s">
        <v>128</v>
      </c>
      <c r="K49">
        <v>19</v>
      </c>
      <c r="L49">
        <v>47.5</v>
      </c>
      <c r="T49" t="s">
        <v>1165</v>
      </c>
    </row>
    <row r="50" spans="1:21">
      <c r="B50" t="s">
        <v>15</v>
      </c>
      <c r="C50">
        <v>38</v>
      </c>
      <c r="D50">
        <v>95</v>
      </c>
      <c r="I50" t="s">
        <v>16</v>
      </c>
      <c r="K50">
        <v>40</v>
      </c>
      <c r="L50">
        <v>100</v>
      </c>
      <c r="T50" t="s">
        <v>1166</v>
      </c>
    </row>
    <row r="51" spans="1:21">
      <c r="B51" t="s">
        <v>33</v>
      </c>
      <c r="C51">
        <v>0</v>
      </c>
      <c r="T51" t="s">
        <v>1167</v>
      </c>
    </row>
    <row r="52" spans="1:21">
      <c r="B52" t="s">
        <v>16</v>
      </c>
      <c r="C52">
        <v>40</v>
      </c>
      <c r="D52">
        <v>100</v>
      </c>
      <c r="T52" t="s">
        <v>1168</v>
      </c>
    </row>
    <row r="53" spans="1:21">
      <c r="I53" s="136" t="s">
        <v>123</v>
      </c>
      <c r="J53" s="136"/>
      <c r="K53" s="136"/>
      <c r="L53" s="136"/>
      <c r="T53" t="s">
        <v>1169</v>
      </c>
    </row>
    <row r="54" spans="1:21">
      <c r="I54" s="136"/>
      <c r="J54" s="136"/>
      <c r="K54" s="136"/>
      <c r="L54" s="136"/>
      <c r="T54" t="s">
        <v>1170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K55" t="s">
        <v>9</v>
      </c>
      <c r="L55" t="s">
        <v>10</v>
      </c>
      <c r="T55" t="s">
        <v>1171</v>
      </c>
    </row>
    <row r="56" spans="1:21">
      <c r="A56" s="134"/>
      <c r="B56" s="134"/>
      <c r="C56" s="134"/>
      <c r="D56" s="134"/>
      <c r="E56" s="134"/>
      <c r="F56" s="134"/>
      <c r="G56" s="134"/>
      <c r="I56" t="s">
        <v>127</v>
      </c>
      <c r="K56">
        <v>37</v>
      </c>
      <c r="L56">
        <v>92.5</v>
      </c>
      <c r="T56" t="s">
        <v>1172</v>
      </c>
    </row>
    <row r="57" spans="1:21">
      <c r="C57" t="s">
        <v>9</v>
      </c>
      <c r="D57" t="s">
        <v>10</v>
      </c>
      <c r="I57" t="s">
        <v>129</v>
      </c>
      <c r="K57">
        <v>2</v>
      </c>
      <c r="L57">
        <v>5</v>
      </c>
      <c r="T57" t="s">
        <v>1173</v>
      </c>
    </row>
    <row r="58" spans="1:21">
      <c r="A58" t="s">
        <v>13</v>
      </c>
      <c r="B58" t="s">
        <v>14</v>
      </c>
      <c r="C58">
        <v>8</v>
      </c>
      <c r="D58">
        <v>20</v>
      </c>
      <c r="I58" t="s">
        <v>312</v>
      </c>
      <c r="K58">
        <v>1</v>
      </c>
      <c r="L58">
        <v>2.5</v>
      </c>
      <c r="T58" t="s">
        <v>1174</v>
      </c>
    </row>
    <row r="59" spans="1:21">
      <c r="B59" t="s">
        <v>15</v>
      </c>
      <c r="C59">
        <v>32</v>
      </c>
      <c r="D59">
        <v>80</v>
      </c>
      <c r="I59" t="s">
        <v>16</v>
      </c>
      <c r="K59">
        <v>40</v>
      </c>
      <c r="L59">
        <v>100</v>
      </c>
      <c r="T59" t="s">
        <v>1175</v>
      </c>
    </row>
    <row r="60" spans="1:21">
      <c r="B60" t="s">
        <v>33</v>
      </c>
      <c r="C60">
        <v>0</v>
      </c>
      <c r="T60" t="s">
        <v>1176</v>
      </c>
    </row>
    <row r="61" spans="1:21">
      <c r="B61" t="s">
        <v>16</v>
      </c>
      <c r="C61">
        <v>40</v>
      </c>
      <c r="D61">
        <v>100</v>
      </c>
      <c r="T61" t="s">
        <v>1177</v>
      </c>
    </row>
    <row r="62" spans="1:21">
      <c r="I62" s="136" t="s">
        <v>130</v>
      </c>
      <c r="J62" s="136"/>
      <c r="K62" s="136"/>
      <c r="L62" s="136"/>
      <c r="T62" t="s">
        <v>16</v>
      </c>
      <c r="U62">
        <v>40</v>
      </c>
    </row>
    <row r="63" spans="1:21">
      <c r="I63" s="136"/>
      <c r="J63" s="136"/>
      <c r="K63" s="136"/>
      <c r="L63" s="136"/>
    </row>
    <row r="64" spans="1:21">
      <c r="A64" s="134" t="s">
        <v>25</v>
      </c>
      <c r="B64" s="134"/>
      <c r="C64" s="134"/>
      <c r="D64" s="134"/>
      <c r="E64" s="134"/>
      <c r="F64" s="134"/>
      <c r="G64" s="134"/>
      <c r="K64" t="s">
        <v>9</v>
      </c>
      <c r="L64" t="s">
        <v>10</v>
      </c>
    </row>
    <row r="65" spans="1:12">
      <c r="A65" s="134"/>
      <c r="B65" s="134"/>
      <c r="C65" s="134"/>
      <c r="D65" s="134"/>
      <c r="E65" s="134"/>
      <c r="F65" s="134"/>
      <c r="G65" s="134"/>
      <c r="I65" t="s">
        <v>132</v>
      </c>
      <c r="K65">
        <v>21</v>
      </c>
      <c r="L65">
        <v>52.5</v>
      </c>
    </row>
    <row r="66" spans="1:12">
      <c r="C66" t="s">
        <v>9</v>
      </c>
      <c r="D66" t="s">
        <v>10</v>
      </c>
      <c r="I66" t="s">
        <v>133</v>
      </c>
      <c r="K66">
        <v>14</v>
      </c>
      <c r="L66">
        <v>35</v>
      </c>
    </row>
    <row r="67" spans="1:12">
      <c r="A67" t="s">
        <v>13</v>
      </c>
      <c r="B67" t="s">
        <v>14</v>
      </c>
      <c r="C67">
        <v>9</v>
      </c>
      <c r="D67">
        <v>22.5</v>
      </c>
      <c r="I67" t="s">
        <v>134</v>
      </c>
      <c r="K67">
        <v>2</v>
      </c>
      <c r="L67">
        <v>5</v>
      </c>
    </row>
    <row r="68" spans="1:12">
      <c r="B68" t="s">
        <v>15</v>
      </c>
      <c r="C68">
        <v>31</v>
      </c>
      <c r="D68">
        <v>77.5</v>
      </c>
      <c r="I68" t="s">
        <v>135</v>
      </c>
      <c r="K68">
        <v>3</v>
      </c>
      <c r="L68">
        <v>7.5</v>
      </c>
    </row>
    <row r="69" spans="1:12">
      <c r="B69" t="s">
        <v>16</v>
      </c>
      <c r="C69">
        <v>40</v>
      </c>
      <c r="D69">
        <v>100</v>
      </c>
      <c r="I69" t="s">
        <v>16</v>
      </c>
      <c r="K69">
        <v>40</v>
      </c>
      <c r="L69">
        <v>100</v>
      </c>
    </row>
    <row r="72" spans="1:12">
      <c r="A72" s="134" t="s">
        <v>26</v>
      </c>
      <c r="B72" s="134"/>
      <c r="C72" s="134"/>
      <c r="D72" s="134"/>
      <c r="E72" s="134"/>
      <c r="F72" s="134"/>
      <c r="G72" s="134"/>
      <c r="I72" s="136" t="s">
        <v>124</v>
      </c>
      <c r="J72" s="136"/>
      <c r="K72" s="136"/>
    </row>
    <row r="73" spans="1:12">
      <c r="A73" s="134"/>
      <c r="B73" s="134"/>
      <c r="C73" s="134"/>
      <c r="D73" s="134"/>
      <c r="E73" s="134"/>
      <c r="F73" s="134"/>
      <c r="G73" s="134"/>
      <c r="I73" s="136"/>
      <c r="J73" s="136"/>
      <c r="K73" s="136"/>
    </row>
    <row r="74" spans="1:12">
      <c r="C74" t="s">
        <v>9</v>
      </c>
      <c r="D74" t="s">
        <v>10</v>
      </c>
      <c r="J74" t="s">
        <v>9</v>
      </c>
      <c r="K74" t="s">
        <v>10</v>
      </c>
    </row>
    <row r="75" spans="1:12">
      <c r="A75" t="s">
        <v>13</v>
      </c>
      <c r="B75" t="s">
        <v>14</v>
      </c>
      <c r="C75">
        <v>15</v>
      </c>
      <c r="D75">
        <v>37.5</v>
      </c>
      <c r="I75" t="s">
        <v>1190</v>
      </c>
      <c r="J75">
        <v>9</v>
      </c>
      <c r="K75">
        <v>22.5</v>
      </c>
    </row>
    <row r="76" spans="1:12">
      <c r="B76" t="s">
        <v>15</v>
      </c>
      <c r="C76">
        <v>25</v>
      </c>
      <c r="D76">
        <v>62.5</v>
      </c>
      <c r="I76" t="s">
        <v>73</v>
      </c>
      <c r="J76">
        <v>31</v>
      </c>
      <c r="K76">
        <v>77.5</v>
      </c>
    </row>
    <row r="77" spans="1:12">
      <c r="B77" t="s">
        <v>16</v>
      </c>
      <c r="C77">
        <v>40</v>
      </c>
      <c r="D77">
        <v>100</v>
      </c>
      <c r="I77" t="s">
        <v>16</v>
      </c>
      <c r="J77">
        <v>40</v>
      </c>
      <c r="K77">
        <v>100</v>
      </c>
    </row>
    <row r="80" spans="1:12">
      <c r="A80" s="134" t="s">
        <v>23</v>
      </c>
      <c r="B80" s="134"/>
      <c r="C80" s="134"/>
      <c r="D80" s="134"/>
      <c r="E80" s="134"/>
      <c r="F80" s="134"/>
      <c r="G80" s="134"/>
      <c r="I80" s="136" t="s">
        <v>125</v>
      </c>
      <c r="J80" s="136"/>
      <c r="K80" s="136"/>
    </row>
    <row r="81" spans="1:11">
      <c r="A81" s="134"/>
      <c r="B81" s="134"/>
      <c r="C81" s="134"/>
      <c r="D81" s="134"/>
      <c r="E81" s="134"/>
      <c r="F81" s="134"/>
      <c r="G81" s="134"/>
      <c r="I81" s="136"/>
      <c r="J81" s="136"/>
      <c r="K81" s="136"/>
    </row>
    <row r="82" spans="1:11">
      <c r="C82" t="s">
        <v>9</v>
      </c>
      <c r="D82" t="s">
        <v>10</v>
      </c>
      <c r="J82" t="s">
        <v>9</v>
      </c>
      <c r="K82" t="s">
        <v>10</v>
      </c>
    </row>
    <row r="83" spans="1:11">
      <c r="A83" t="s">
        <v>13</v>
      </c>
      <c r="B83" t="s">
        <v>14</v>
      </c>
      <c r="C83">
        <v>37</v>
      </c>
      <c r="D83">
        <v>92.5</v>
      </c>
      <c r="I83" t="s">
        <v>15</v>
      </c>
      <c r="J83">
        <v>40</v>
      </c>
      <c r="K83">
        <v>100</v>
      </c>
    </row>
    <row r="84" spans="1:11">
      <c r="B84" t="s">
        <v>15</v>
      </c>
      <c r="C84">
        <v>3</v>
      </c>
      <c r="D84">
        <v>7.5</v>
      </c>
    </row>
    <row r="85" spans="1:11">
      <c r="B85" t="s">
        <v>33</v>
      </c>
      <c r="C85">
        <v>0</v>
      </c>
    </row>
    <row r="86" spans="1:11">
      <c r="B86" t="s">
        <v>16</v>
      </c>
      <c r="C86">
        <v>40</v>
      </c>
      <c r="D86">
        <v>100</v>
      </c>
      <c r="I86" s="136" t="s">
        <v>131</v>
      </c>
      <c r="J86" s="136"/>
      <c r="K86" s="136"/>
    </row>
    <row r="87" spans="1:11">
      <c r="I87" s="136"/>
      <c r="J87" s="136"/>
      <c r="K87" s="136"/>
    </row>
    <row r="88" spans="1:11">
      <c r="K88" t="s">
        <v>9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461</v>
      </c>
      <c r="K89">
        <v>2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207</v>
      </c>
      <c r="K90">
        <v>35</v>
      </c>
    </row>
    <row r="91" spans="1:11">
      <c r="C91" t="s">
        <v>9</v>
      </c>
      <c r="D91" t="s">
        <v>10</v>
      </c>
      <c r="I91" t="s">
        <v>208</v>
      </c>
      <c r="K91">
        <v>23</v>
      </c>
    </row>
    <row r="92" spans="1:11">
      <c r="A92" t="s">
        <v>13</v>
      </c>
      <c r="B92" t="s">
        <v>14</v>
      </c>
      <c r="C92">
        <v>13</v>
      </c>
      <c r="D92">
        <v>32.5</v>
      </c>
      <c r="I92" t="s">
        <v>315</v>
      </c>
      <c r="K92">
        <v>1</v>
      </c>
    </row>
    <row r="93" spans="1:11">
      <c r="B93" t="s">
        <v>15</v>
      </c>
      <c r="C93">
        <v>27</v>
      </c>
      <c r="D93">
        <v>67.5</v>
      </c>
      <c r="I93" t="s">
        <v>209</v>
      </c>
      <c r="K93">
        <v>8</v>
      </c>
    </row>
    <row r="94" spans="1:11">
      <c r="B94" t="s">
        <v>16</v>
      </c>
      <c r="C94">
        <v>40</v>
      </c>
      <c r="D94">
        <v>100</v>
      </c>
      <c r="I94" t="s">
        <v>316</v>
      </c>
      <c r="K94">
        <v>2</v>
      </c>
    </row>
    <row r="95" spans="1:11">
      <c r="I95" t="s">
        <v>210</v>
      </c>
      <c r="K95">
        <v>10</v>
      </c>
    </row>
    <row r="96" spans="1:11">
      <c r="I96" t="s">
        <v>211</v>
      </c>
      <c r="K96">
        <v>10</v>
      </c>
    </row>
    <row r="97" spans="1:11">
      <c r="A97" s="134" t="s">
        <v>28</v>
      </c>
      <c r="B97" s="134"/>
      <c r="C97" s="134"/>
      <c r="D97" s="134"/>
      <c r="E97" s="134"/>
      <c r="F97" s="134"/>
      <c r="G97" s="134"/>
      <c r="I97" t="s">
        <v>212</v>
      </c>
      <c r="K97">
        <v>1</v>
      </c>
    </row>
    <row r="98" spans="1:11">
      <c r="A98" s="134"/>
      <c r="B98" s="134"/>
      <c r="C98" s="134"/>
      <c r="D98" s="134"/>
      <c r="E98" s="134"/>
      <c r="F98" s="134"/>
      <c r="G98" s="134"/>
      <c r="I98" t="s">
        <v>213</v>
      </c>
      <c r="K98">
        <v>6</v>
      </c>
    </row>
    <row r="99" spans="1:11">
      <c r="C99" t="s">
        <v>9</v>
      </c>
      <c r="D99" t="s">
        <v>10</v>
      </c>
    </row>
    <row r="100" spans="1:11">
      <c r="A100" t="s">
        <v>13</v>
      </c>
      <c r="B100" t="s">
        <v>14</v>
      </c>
      <c r="C100">
        <v>7</v>
      </c>
      <c r="D100">
        <v>17.5</v>
      </c>
    </row>
    <row r="101" spans="1:11">
      <c r="B101" t="s">
        <v>15</v>
      </c>
      <c r="C101">
        <v>33</v>
      </c>
      <c r="D101">
        <v>82.5</v>
      </c>
    </row>
    <row r="102" spans="1:11">
      <c r="B102" t="s">
        <v>16</v>
      </c>
      <c r="C102">
        <v>40</v>
      </c>
      <c r="D102">
        <v>100</v>
      </c>
    </row>
    <row r="105" spans="1:11">
      <c r="A105" s="134" t="s">
        <v>29</v>
      </c>
      <c r="B105" s="134"/>
      <c r="C105" s="134"/>
      <c r="D105" s="134"/>
      <c r="E105" s="134"/>
      <c r="F105" s="134"/>
      <c r="G105" s="134"/>
    </row>
    <row r="106" spans="1:11">
      <c r="A106" s="134"/>
      <c r="B106" s="134"/>
      <c r="C106" s="134"/>
      <c r="D106" s="134"/>
      <c r="E106" s="134"/>
      <c r="F106" s="134"/>
      <c r="G106" s="134"/>
    </row>
    <row r="107" spans="1:11">
      <c r="C107" t="s">
        <v>9</v>
      </c>
      <c r="D107" t="s">
        <v>10</v>
      </c>
    </row>
    <row r="108" spans="1:11">
      <c r="A108" t="s">
        <v>13</v>
      </c>
      <c r="B108" t="s">
        <v>14</v>
      </c>
      <c r="C108">
        <v>2</v>
      </c>
      <c r="D108">
        <v>5</v>
      </c>
    </row>
    <row r="109" spans="1:11">
      <c r="B109" t="s">
        <v>15</v>
      </c>
      <c r="C109">
        <v>38</v>
      </c>
      <c r="D109">
        <v>95</v>
      </c>
    </row>
    <row r="110" spans="1:11">
      <c r="B110" t="s">
        <v>16</v>
      </c>
      <c r="C110">
        <v>40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3</v>
      </c>
      <c r="D116">
        <v>7.5</v>
      </c>
    </row>
    <row r="117" spans="1:7">
      <c r="B117" t="s">
        <v>15</v>
      </c>
      <c r="C117">
        <v>37</v>
      </c>
      <c r="D117">
        <v>92.5</v>
      </c>
    </row>
    <row r="118" spans="1:7">
      <c r="B118" t="s">
        <v>16</v>
      </c>
      <c r="C118">
        <v>40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5</v>
      </c>
    </row>
    <row r="125" spans="1:7">
      <c r="B125" t="s">
        <v>15</v>
      </c>
      <c r="C125">
        <v>33</v>
      </c>
      <c r="D125">
        <v>82.5</v>
      </c>
    </row>
    <row r="126" spans="1:7">
      <c r="B126" t="s">
        <v>24</v>
      </c>
      <c r="C126">
        <v>5</v>
      </c>
      <c r="D126">
        <v>12.5</v>
      </c>
    </row>
    <row r="127" spans="1:7">
      <c r="B127" t="s">
        <v>16</v>
      </c>
      <c r="C127">
        <v>40</v>
      </c>
      <c r="D127">
        <v>100</v>
      </c>
    </row>
  </sheetData>
  <mergeCells count="40">
    <mergeCell ref="P21:P22"/>
    <mergeCell ref="I9:I11"/>
    <mergeCell ref="I12:I15"/>
    <mergeCell ref="I17:I18"/>
    <mergeCell ref="P9:P11"/>
    <mergeCell ref="P12:P15"/>
    <mergeCell ref="P17:P18"/>
    <mergeCell ref="I19:I20"/>
    <mergeCell ref="P19:P20"/>
    <mergeCell ref="Q9:Q11"/>
    <mergeCell ref="Q12:Q15"/>
    <mergeCell ref="Q17:Q18"/>
    <mergeCell ref="Q19:Q20"/>
    <mergeCell ref="Q21:Q22"/>
    <mergeCell ref="A38:G39"/>
    <mergeCell ref="A46:G47"/>
    <mergeCell ref="A55:G56"/>
    <mergeCell ref="A64:G65"/>
    <mergeCell ref="F1:N1"/>
    <mergeCell ref="A4:G5"/>
    <mergeCell ref="A6:G7"/>
    <mergeCell ref="A14:G15"/>
    <mergeCell ref="A22:G23"/>
    <mergeCell ref="I21:I22"/>
    <mergeCell ref="T20:U21"/>
    <mergeCell ref="A113:G114"/>
    <mergeCell ref="A121:G122"/>
    <mergeCell ref="I26:L27"/>
    <mergeCell ref="I45:L46"/>
    <mergeCell ref="I53:L54"/>
    <mergeCell ref="I62:L63"/>
    <mergeCell ref="I72:K73"/>
    <mergeCell ref="I80:K81"/>
    <mergeCell ref="I86:K87"/>
    <mergeCell ref="A72:G73"/>
    <mergeCell ref="A80:G81"/>
    <mergeCell ref="A89:G90"/>
    <mergeCell ref="A97:G98"/>
    <mergeCell ref="A105:G106"/>
    <mergeCell ref="A30:G31"/>
  </mergeCells>
  <dataValidations count="2">
    <dataValidation type="list" allowBlank="1" showInputMessage="1" showErrorMessage="1" promptTitle="Clique para atribuir escala" sqref="Q9:Q11">
      <formula1>#REF!</formula1>
    </dataValidation>
    <dataValidation type="list" allowBlank="1" showInputMessage="1" showErrorMessage="1" sqref="Q12: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16" sqref="F16"/>
    </sheetView>
  </sheetViews>
  <sheetFormatPr defaultRowHeight="15"/>
  <cols>
    <col min="1" max="1" width="18" customWidth="1"/>
    <col min="2" max="2" width="24.5703125" customWidth="1"/>
    <col min="3" max="3" width="16.7109375" customWidth="1"/>
    <col min="4" max="4" width="14.28515625" customWidth="1"/>
    <col min="17" max="17" width="20.7109375" customWidth="1"/>
    <col min="20" max="20" width="22.42578125" customWidth="1"/>
    <col min="21" max="21" width="6.85546875" customWidth="1"/>
    <col min="22" max="22" width="1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1247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58</v>
      </c>
      <c r="B2" s="86">
        <v>46</v>
      </c>
      <c r="C2" s="23">
        <v>47</v>
      </c>
      <c r="D2" s="24">
        <v>97.872340425531917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</row>
    <row r="9" spans="1:22" ht="30">
      <c r="A9" t="s">
        <v>13</v>
      </c>
      <c r="B9" t="s">
        <v>14</v>
      </c>
      <c r="C9">
        <v>17</v>
      </c>
      <c r="D9">
        <v>37</v>
      </c>
      <c r="I9" s="179" t="s">
        <v>1</v>
      </c>
      <c r="J9" s="1">
        <v>75</v>
      </c>
      <c r="K9" s="1">
        <f>C10</f>
        <v>29</v>
      </c>
      <c r="L9" s="1">
        <f>C9</f>
        <v>17</v>
      </c>
      <c r="M9" s="1">
        <f>0</f>
        <v>0</v>
      </c>
      <c r="N9" s="1">
        <f>C11</f>
        <v>46</v>
      </c>
      <c r="O9" s="1">
        <f>(N9-(M9+L9))/N9</f>
        <v>0.63043478260869568</v>
      </c>
      <c r="P9" s="179">
        <f>(O9+O10+O11)/3</f>
        <v>0.66666666666666663</v>
      </c>
      <c r="Q9" s="117" t="s">
        <v>76</v>
      </c>
      <c r="T9" s="66" t="s">
        <v>80</v>
      </c>
      <c r="U9" s="5" t="s">
        <v>82</v>
      </c>
      <c r="V9" s="66" t="s">
        <v>79</v>
      </c>
    </row>
    <row r="10" spans="1:22" ht="30">
      <c r="B10" t="s">
        <v>15</v>
      </c>
      <c r="C10">
        <v>29</v>
      </c>
      <c r="D10">
        <v>63</v>
      </c>
      <c r="I10" s="180"/>
      <c r="J10" s="6">
        <v>76</v>
      </c>
      <c r="K10" s="6">
        <f>C18</f>
        <v>31</v>
      </c>
      <c r="L10" s="6">
        <f>C17</f>
        <v>15</v>
      </c>
      <c r="M10" s="6">
        <f>0</f>
        <v>0</v>
      </c>
      <c r="N10" s="6">
        <f>C19</f>
        <v>46</v>
      </c>
      <c r="O10" s="7">
        <f t="shared" ref="O10:O23" si="0">(N10-(M10+L10))/N10</f>
        <v>0.67391304347826086</v>
      </c>
      <c r="P10" s="180"/>
      <c r="Q10" s="118"/>
      <c r="S10" s="70"/>
      <c r="T10" s="4" t="s">
        <v>97</v>
      </c>
      <c r="U10" s="4">
        <f>(O10+O11+O12+O13+O14+O15+O16+O17+O18+O19+O20+O21+O22+O23+O24)/15</f>
        <v>0.71449275362318843</v>
      </c>
      <c r="V10" s="4" t="s">
        <v>77</v>
      </c>
    </row>
    <row r="11" spans="1:22">
      <c r="B11" t="s">
        <v>16</v>
      </c>
      <c r="C11">
        <v>46</v>
      </c>
      <c r="D11">
        <v>100</v>
      </c>
      <c r="I11" s="181"/>
      <c r="J11" s="4">
        <v>77</v>
      </c>
      <c r="K11" s="10">
        <f>C26</f>
        <v>32</v>
      </c>
      <c r="L11" s="10">
        <f>C25</f>
        <v>14</v>
      </c>
      <c r="M11" s="10">
        <f>0</f>
        <v>0</v>
      </c>
      <c r="N11" s="11">
        <f>C27</f>
        <v>46</v>
      </c>
      <c r="O11" s="12">
        <f t="shared" si="0"/>
        <v>0.69565217391304346</v>
      </c>
      <c r="P11" s="181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27</v>
      </c>
      <c r="L12" s="10">
        <f>C33</f>
        <v>19</v>
      </c>
      <c r="M12" s="10">
        <f>0</f>
        <v>0</v>
      </c>
      <c r="N12" s="11">
        <f>C35</f>
        <v>46</v>
      </c>
      <c r="O12" s="12">
        <f t="shared" si="0"/>
        <v>0.58695652173913049</v>
      </c>
      <c r="P12" s="146">
        <f>(O12+O13+O14+O15)/4</f>
        <v>0.75</v>
      </c>
      <c r="Q12" s="117" t="s">
        <v>76</v>
      </c>
    </row>
    <row r="13" spans="1:22">
      <c r="I13" s="148"/>
      <c r="J13" s="4">
        <v>64</v>
      </c>
      <c r="K13" s="10">
        <f>C42</f>
        <v>23</v>
      </c>
      <c r="L13" s="10">
        <f>C41</f>
        <v>23</v>
      </c>
      <c r="M13" s="10">
        <f>0</f>
        <v>0</v>
      </c>
      <c r="N13" s="11">
        <f>C43</f>
        <v>46</v>
      </c>
      <c r="O13" s="12">
        <f t="shared" si="0"/>
        <v>0.5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45</v>
      </c>
      <c r="L14" s="10">
        <f>C49</f>
        <v>0</v>
      </c>
      <c r="M14" s="10">
        <f>C51</f>
        <v>1</v>
      </c>
      <c r="N14" s="11">
        <f>C52</f>
        <v>46</v>
      </c>
      <c r="O14" s="12">
        <f t="shared" si="0"/>
        <v>0.97826086956521741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43</v>
      </c>
      <c r="L15" s="10">
        <f>C58</f>
        <v>2</v>
      </c>
      <c r="M15" s="10">
        <f>C60</f>
        <v>1</v>
      </c>
      <c r="N15" s="11">
        <f>C61</f>
        <v>46</v>
      </c>
      <c r="O15" s="12">
        <f t="shared" si="0"/>
        <v>0.93478260869565222</v>
      </c>
      <c r="P15" s="147"/>
      <c r="Q15" s="119"/>
      <c r="S15" s="8"/>
      <c r="T15" s="178" t="s">
        <v>380</v>
      </c>
      <c r="U15" s="178"/>
      <c r="V15" s="178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5</v>
      </c>
      <c r="L16" s="10">
        <f>C83</f>
        <v>39</v>
      </c>
      <c r="M16" s="10">
        <f>C85</f>
        <v>2</v>
      </c>
      <c r="N16" s="11">
        <f>C86</f>
        <v>46</v>
      </c>
      <c r="O16" s="12">
        <f t="shared" si="0"/>
        <v>0.10869565217391304</v>
      </c>
      <c r="P16" s="41">
        <f>O16</f>
        <v>0.10869565217391304</v>
      </c>
      <c r="Q16" s="11" t="s">
        <v>75</v>
      </c>
      <c r="S16" s="9" t="s">
        <v>38</v>
      </c>
      <c r="T16" s="178"/>
      <c r="U16" s="178"/>
      <c r="V16" s="178"/>
    </row>
    <row r="17" spans="1:20">
      <c r="A17" t="s">
        <v>13</v>
      </c>
      <c r="B17" t="s">
        <v>14</v>
      </c>
      <c r="C17">
        <v>15</v>
      </c>
      <c r="D17">
        <v>32.6</v>
      </c>
      <c r="I17" s="144" t="s">
        <v>4</v>
      </c>
      <c r="J17" s="4">
        <v>102</v>
      </c>
      <c r="K17" s="10">
        <f>C68</f>
        <v>40</v>
      </c>
      <c r="L17" s="10">
        <f>C67</f>
        <v>6</v>
      </c>
      <c r="M17" s="10">
        <f>0</f>
        <v>0</v>
      </c>
      <c r="N17" s="11">
        <f>C69</f>
        <v>46</v>
      </c>
      <c r="O17" s="12">
        <f t="shared" si="0"/>
        <v>0.86956521739130432</v>
      </c>
      <c r="P17" s="146">
        <f>(O17+O18)/2</f>
        <v>0.88043478260869557</v>
      </c>
      <c r="Q17" s="117" t="s">
        <v>77</v>
      </c>
    </row>
    <row r="18" spans="1:20">
      <c r="B18" t="s">
        <v>15</v>
      </c>
      <c r="C18">
        <v>31</v>
      </c>
      <c r="D18">
        <v>67.400000000000006</v>
      </c>
      <c r="I18" s="145"/>
      <c r="J18" s="4">
        <v>103</v>
      </c>
      <c r="K18" s="10">
        <f>C76</f>
        <v>41</v>
      </c>
      <c r="L18" s="10">
        <f>C75</f>
        <v>5</v>
      </c>
      <c r="M18" s="10">
        <f>0</f>
        <v>0</v>
      </c>
      <c r="N18" s="11">
        <f>C77</f>
        <v>46</v>
      </c>
      <c r="O18" s="12">
        <f t="shared" si="0"/>
        <v>0.89130434782608692</v>
      </c>
      <c r="P18" s="147"/>
      <c r="Q18" s="119"/>
      <c r="T18" t="s">
        <v>1235</v>
      </c>
    </row>
    <row r="19" spans="1:20">
      <c r="B19" t="s">
        <v>16</v>
      </c>
      <c r="C19">
        <v>46</v>
      </c>
      <c r="D19">
        <v>100</v>
      </c>
      <c r="I19" s="144" t="s">
        <v>5</v>
      </c>
      <c r="J19" s="4">
        <v>59</v>
      </c>
      <c r="K19" s="10">
        <f>C93</f>
        <v>36</v>
      </c>
      <c r="L19" s="10">
        <f>C92</f>
        <v>10</v>
      </c>
      <c r="M19" s="10">
        <f>0</f>
        <v>0</v>
      </c>
      <c r="N19" s="11">
        <f>C94</f>
        <v>46</v>
      </c>
      <c r="O19" s="12">
        <f t="shared" si="0"/>
        <v>0.78260869565217395</v>
      </c>
      <c r="P19" s="146">
        <f>(O19+O20)/2</f>
        <v>0.85869565217391308</v>
      </c>
      <c r="Q19" s="117" t="s">
        <v>76</v>
      </c>
      <c r="T19" t="s">
        <v>1234</v>
      </c>
    </row>
    <row r="20" spans="1:20">
      <c r="I20" s="145"/>
      <c r="J20" s="4">
        <v>510</v>
      </c>
      <c r="K20" s="10">
        <f>C101</f>
        <v>43</v>
      </c>
      <c r="L20" s="10">
        <f>C100</f>
        <v>3</v>
      </c>
      <c r="M20" s="10">
        <f>0</f>
        <v>0</v>
      </c>
      <c r="N20" s="11">
        <f>C102</f>
        <v>46</v>
      </c>
      <c r="O20" s="12">
        <f t="shared" si="0"/>
        <v>0.93478260869565222</v>
      </c>
      <c r="P20" s="147"/>
      <c r="Q20" s="119"/>
      <c r="T20" t="s">
        <v>1233</v>
      </c>
    </row>
    <row r="21" spans="1:20">
      <c r="I21" s="144" t="s">
        <v>6</v>
      </c>
      <c r="J21" s="4">
        <v>56</v>
      </c>
      <c r="K21" s="10">
        <f>C109</f>
        <v>42</v>
      </c>
      <c r="L21" s="10">
        <f>C108</f>
        <v>4</v>
      </c>
      <c r="M21" s="10">
        <f>0</f>
        <v>0</v>
      </c>
      <c r="N21" s="11">
        <f>C110</f>
        <v>46</v>
      </c>
      <c r="O21" s="12">
        <f t="shared" si="0"/>
        <v>0.91304347826086951</v>
      </c>
      <c r="P21" s="146">
        <f>(O21+O22)/2</f>
        <v>0.94565217391304346</v>
      </c>
      <c r="Q21" s="117" t="s">
        <v>77</v>
      </c>
      <c r="T21" t="s">
        <v>1232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45</v>
      </c>
      <c r="L22" s="10">
        <f>C116</f>
        <v>1</v>
      </c>
      <c r="M22" s="10">
        <f>0</f>
        <v>0</v>
      </c>
      <c r="N22" s="11">
        <f>C118</f>
        <v>46</v>
      </c>
      <c r="O22" s="12">
        <f t="shared" si="0"/>
        <v>0.97826086956521741</v>
      </c>
      <c r="P22" s="147"/>
      <c r="Q22" s="119"/>
      <c r="T22" t="s">
        <v>1231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40</v>
      </c>
      <c r="L23" s="10">
        <f>C124</f>
        <v>2</v>
      </c>
      <c r="M23" s="10">
        <f>C126</f>
        <v>4</v>
      </c>
      <c r="N23" s="11">
        <f>C127</f>
        <v>46</v>
      </c>
      <c r="O23" s="12">
        <f t="shared" si="0"/>
        <v>0.86956521739130432</v>
      </c>
      <c r="P23" s="41">
        <f>O23</f>
        <v>0.86956521739130432</v>
      </c>
      <c r="Q23" s="11" t="s">
        <v>77</v>
      </c>
      <c r="T23" t="s">
        <v>1230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1229</v>
      </c>
    </row>
    <row r="25" spans="1:20">
      <c r="A25" t="s">
        <v>13</v>
      </c>
      <c r="B25" t="s">
        <v>14</v>
      </c>
      <c r="C25">
        <v>14</v>
      </c>
      <c r="D25">
        <v>30.4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1228</v>
      </c>
    </row>
    <row r="26" spans="1:20">
      <c r="B26" t="s">
        <v>15</v>
      </c>
      <c r="C26">
        <v>32</v>
      </c>
      <c r="D26">
        <v>69.599999999999994</v>
      </c>
      <c r="T26" t="s">
        <v>1227</v>
      </c>
    </row>
    <row r="27" spans="1:20">
      <c r="B27" t="s">
        <v>16</v>
      </c>
      <c r="C27">
        <v>46</v>
      </c>
      <c r="D27">
        <v>100</v>
      </c>
      <c r="I27" s="136" t="s">
        <v>397</v>
      </c>
      <c r="J27" s="136"/>
      <c r="K27" s="136"/>
      <c r="L27" s="136"/>
      <c r="T27" t="s">
        <v>1226</v>
      </c>
    </row>
    <row r="28" spans="1:20">
      <c r="I28" s="136"/>
      <c r="J28" s="136"/>
      <c r="K28" s="136"/>
      <c r="L28" s="136"/>
      <c r="T28" t="s">
        <v>1225</v>
      </c>
    </row>
    <row r="29" spans="1:20">
      <c r="K29" t="s">
        <v>9</v>
      </c>
      <c r="L29" t="s">
        <v>10</v>
      </c>
      <c r="T29" t="s">
        <v>1224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1236</v>
      </c>
      <c r="K30">
        <v>3</v>
      </c>
      <c r="L30">
        <v>6.5</v>
      </c>
      <c r="T30" t="s">
        <v>1223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1237</v>
      </c>
      <c r="K31">
        <v>4</v>
      </c>
      <c r="L31">
        <v>8.6999999999999993</v>
      </c>
      <c r="T31" t="s">
        <v>1222</v>
      </c>
    </row>
    <row r="32" spans="1:20">
      <c r="C32" t="s">
        <v>9</v>
      </c>
      <c r="D32" t="s">
        <v>10</v>
      </c>
      <c r="I32" t="s">
        <v>1238</v>
      </c>
      <c r="K32">
        <v>1</v>
      </c>
      <c r="L32">
        <v>2.2000000000000002</v>
      </c>
      <c r="T32" t="s">
        <v>1221</v>
      </c>
    </row>
    <row r="33" spans="1:20">
      <c r="A33" t="s">
        <v>13</v>
      </c>
      <c r="B33" t="s">
        <v>14</v>
      </c>
      <c r="C33">
        <v>19</v>
      </c>
      <c r="D33">
        <v>41.3</v>
      </c>
      <c r="I33" t="s">
        <v>1239</v>
      </c>
      <c r="K33">
        <v>6</v>
      </c>
      <c r="L33">
        <v>13</v>
      </c>
      <c r="T33" t="s">
        <v>1220</v>
      </c>
    </row>
    <row r="34" spans="1:20">
      <c r="B34" t="s">
        <v>15</v>
      </c>
      <c r="C34">
        <v>27</v>
      </c>
      <c r="D34">
        <v>58.7</v>
      </c>
      <c r="I34" t="s">
        <v>1240</v>
      </c>
      <c r="K34">
        <v>3</v>
      </c>
      <c r="L34">
        <v>6.5</v>
      </c>
      <c r="T34" t="s">
        <v>1219</v>
      </c>
    </row>
    <row r="35" spans="1:20">
      <c r="B35" t="s">
        <v>16</v>
      </c>
      <c r="C35">
        <v>46</v>
      </c>
      <c r="D35">
        <v>100</v>
      </c>
      <c r="I35" t="s">
        <v>58</v>
      </c>
      <c r="K35">
        <v>7</v>
      </c>
      <c r="L35">
        <v>15.2</v>
      </c>
      <c r="T35" t="s">
        <v>1218</v>
      </c>
    </row>
    <row r="36" spans="1:20">
      <c r="I36" t="s">
        <v>1241</v>
      </c>
      <c r="K36">
        <v>4</v>
      </c>
      <c r="L36">
        <v>8.6999999999999993</v>
      </c>
      <c r="T36" t="s">
        <v>1217</v>
      </c>
    </row>
    <row r="37" spans="1:20">
      <c r="I37" t="s">
        <v>1242</v>
      </c>
      <c r="K37">
        <v>2</v>
      </c>
      <c r="L37">
        <v>4.3</v>
      </c>
      <c r="T37" t="s">
        <v>1216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1243</v>
      </c>
      <c r="K38">
        <v>1</v>
      </c>
      <c r="L38">
        <v>2.2000000000000002</v>
      </c>
      <c r="T38" t="s">
        <v>1215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1244</v>
      </c>
      <c r="K39">
        <v>4</v>
      </c>
      <c r="L39">
        <v>8.6999999999999993</v>
      </c>
      <c r="T39" t="s">
        <v>1214</v>
      </c>
    </row>
    <row r="40" spans="1:20">
      <c r="C40" t="s">
        <v>9</v>
      </c>
      <c r="D40" t="s">
        <v>10</v>
      </c>
      <c r="I40" t="s">
        <v>1245</v>
      </c>
      <c r="K40">
        <v>2</v>
      </c>
      <c r="L40">
        <v>4.3</v>
      </c>
      <c r="T40" t="s">
        <v>1213</v>
      </c>
    </row>
    <row r="41" spans="1:20">
      <c r="A41" t="s">
        <v>13</v>
      </c>
      <c r="B41" t="s">
        <v>14</v>
      </c>
      <c r="C41">
        <v>23</v>
      </c>
      <c r="D41">
        <v>50</v>
      </c>
      <c r="I41" t="s">
        <v>1246</v>
      </c>
      <c r="K41">
        <v>9</v>
      </c>
      <c r="L41">
        <v>19.600000000000001</v>
      </c>
      <c r="T41" t="s">
        <v>1212</v>
      </c>
    </row>
    <row r="42" spans="1:20">
      <c r="B42" t="s">
        <v>15</v>
      </c>
      <c r="C42">
        <v>23</v>
      </c>
      <c r="D42">
        <v>50</v>
      </c>
      <c r="I42" t="s">
        <v>16</v>
      </c>
      <c r="K42">
        <v>46</v>
      </c>
      <c r="L42">
        <v>100</v>
      </c>
      <c r="T42" t="s">
        <v>1211</v>
      </c>
    </row>
    <row r="43" spans="1:20">
      <c r="B43" t="s">
        <v>16</v>
      </c>
      <c r="C43">
        <v>46</v>
      </c>
      <c r="D43">
        <v>100</v>
      </c>
      <c r="T43" t="s">
        <v>1210</v>
      </c>
    </row>
    <row r="44" spans="1:20">
      <c r="T44" t="s">
        <v>1209</v>
      </c>
    </row>
    <row r="45" spans="1:20">
      <c r="I45" s="136" t="s">
        <v>122</v>
      </c>
      <c r="J45" s="136"/>
      <c r="K45" s="136"/>
      <c r="T45" t="s">
        <v>1208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s="136"/>
      <c r="J46" s="136"/>
      <c r="K46" s="136"/>
      <c r="T46" t="s">
        <v>1207</v>
      </c>
    </row>
    <row r="47" spans="1:20">
      <c r="A47" s="134"/>
      <c r="B47" s="134"/>
      <c r="C47" s="134"/>
      <c r="D47" s="134"/>
      <c r="E47" s="134"/>
      <c r="F47" s="134"/>
      <c r="G47" s="134"/>
      <c r="J47" t="s">
        <v>9</v>
      </c>
      <c r="K47" t="s">
        <v>10</v>
      </c>
      <c r="T47" t="s">
        <v>1206</v>
      </c>
    </row>
    <row r="48" spans="1:20">
      <c r="C48" t="s">
        <v>9</v>
      </c>
      <c r="D48" t="s">
        <v>10</v>
      </c>
      <c r="I48" t="s">
        <v>126</v>
      </c>
      <c r="J48">
        <v>36</v>
      </c>
      <c r="K48">
        <v>78.3</v>
      </c>
      <c r="T48" t="s">
        <v>1205</v>
      </c>
    </row>
    <row r="49" spans="1:21">
      <c r="A49" t="s">
        <v>13</v>
      </c>
      <c r="B49" t="s">
        <v>14</v>
      </c>
      <c r="C49">
        <v>0</v>
      </c>
      <c r="D49">
        <v>0</v>
      </c>
      <c r="I49" t="s">
        <v>128</v>
      </c>
      <c r="J49">
        <v>10</v>
      </c>
      <c r="K49">
        <v>21.7</v>
      </c>
      <c r="T49" t="s">
        <v>271</v>
      </c>
    </row>
    <row r="50" spans="1:21">
      <c r="B50" t="s">
        <v>15</v>
      </c>
      <c r="C50">
        <v>45</v>
      </c>
      <c r="D50">
        <v>97.8</v>
      </c>
      <c r="I50" t="s">
        <v>16</v>
      </c>
      <c r="J50">
        <v>46</v>
      </c>
      <c r="K50">
        <v>100</v>
      </c>
      <c r="T50" t="s">
        <v>1204</v>
      </c>
    </row>
    <row r="51" spans="1:21">
      <c r="B51" t="s">
        <v>24</v>
      </c>
      <c r="C51">
        <v>1</v>
      </c>
      <c r="D51">
        <v>2.2000000000000002</v>
      </c>
      <c r="T51" t="s">
        <v>1203</v>
      </c>
    </row>
    <row r="52" spans="1:21">
      <c r="B52" t="s">
        <v>16</v>
      </c>
      <c r="C52">
        <v>46</v>
      </c>
      <c r="D52">
        <v>100</v>
      </c>
      <c r="T52" t="s">
        <v>1202</v>
      </c>
    </row>
    <row r="53" spans="1:21" ht="15" customHeight="1">
      <c r="I53" s="136" t="s">
        <v>123</v>
      </c>
      <c r="J53" s="136"/>
      <c r="K53" s="136"/>
      <c r="L53" s="136"/>
      <c r="T53" t="s">
        <v>1201</v>
      </c>
    </row>
    <row r="54" spans="1:21">
      <c r="I54" s="136"/>
      <c r="J54" s="136"/>
      <c r="K54" s="136"/>
      <c r="L54" s="136"/>
      <c r="T54" t="s">
        <v>1200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K55" t="s">
        <v>9</v>
      </c>
      <c r="L55" t="s">
        <v>10</v>
      </c>
      <c r="T55" t="s">
        <v>1199</v>
      </c>
    </row>
    <row r="56" spans="1:21">
      <c r="A56" s="134"/>
      <c r="B56" s="134"/>
      <c r="C56" s="134"/>
      <c r="D56" s="134"/>
      <c r="E56" s="134"/>
      <c r="F56" s="134"/>
      <c r="G56" s="134"/>
      <c r="I56" t="s">
        <v>127</v>
      </c>
      <c r="K56">
        <v>45</v>
      </c>
      <c r="L56">
        <v>97.8</v>
      </c>
      <c r="T56" t="s">
        <v>1198</v>
      </c>
    </row>
    <row r="57" spans="1:21">
      <c r="C57" t="s">
        <v>9</v>
      </c>
      <c r="D57" t="s">
        <v>10</v>
      </c>
      <c r="I57" t="s">
        <v>129</v>
      </c>
      <c r="K57">
        <v>1</v>
      </c>
      <c r="L57">
        <v>2.2000000000000002</v>
      </c>
      <c r="T57" t="s">
        <v>1197</v>
      </c>
    </row>
    <row r="58" spans="1:21">
      <c r="A58" t="s">
        <v>13</v>
      </c>
      <c r="B58" t="s">
        <v>14</v>
      </c>
      <c r="C58">
        <v>2</v>
      </c>
      <c r="D58">
        <v>4.3</v>
      </c>
      <c r="I58" t="s">
        <v>16</v>
      </c>
      <c r="K58">
        <v>46</v>
      </c>
      <c r="L58">
        <v>100</v>
      </c>
      <c r="T58" t="s">
        <v>1196</v>
      </c>
    </row>
    <row r="59" spans="1:21">
      <c r="B59" t="s">
        <v>15</v>
      </c>
      <c r="C59">
        <v>43</v>
      </c>
      <c r="D59">
        <v>93.5</v>
      </c>
      <c r="T59" t="s">
        <v>1195</v>
      </c>
    </row>
    <row r="60" spans="1:21">
      <c r="B60" t="s">
        <v>24</v>
      </c>
      <c r="C60">
        <v>1</v>
      </c>
      <c r="D60">
        <v>2.2000000000000002</v>
      </c>
      <c r="T60" t="s">
        <v>1194</v>
      </c>
    </row>
    <row r="61" spans="1:21">
      <c r="B61" t="s">
        <v>16</v>
      </c>
      <c r="C61">
        <v>46</v>
      </c>
      <c r="D61">
        <v>100</v>
      </c>
      <c r="I61" s="177" t="s">
        <v>130</v>
      </c>
      <c r="J61" s="177"/>
      <c r="K61" s="177"/>
      <c r="L61" s="177"/>
      <c r="T61" t="s">
        <v>1193</v>
      </c>
    </row>
    <row r="62" spans="1:21">
      <c r="I62" s="177"/>
      <c r="J62" s="177"/>
      <c r="K62" s="177"/>
      <c r="L62" s="177"/>
      <c r="T62" t="s">
        <v>1192</v>
      </c>
    </row>
    <row r="63" spans="1:21">
      <c r="K63" t="s">
        <v>9</v>
      </c>
      <c r="L63" t="s">
        <v>10</v>
      </c>
      <c r="T63" t="s">
        <v>1191</v>
      </c>
    </row>
    <row r="64" spans="1:21">
      <c r="A64" s="134" t="s">
        <v>25</v>
      </c>
      <c r="B64" s="134"/>
      <c r="C64" s="134"/>
      <c r="D64" s="134"/>
      <c r="E64" s="134"/>
      <c r="F64" s="134"/>
      <c r="G64" s="134"/>
      <c r="I64" t="s">
        <v>132</v>
      </c>
      <c r="K64">
        <v>39</v>
      </c>
      <c r="L64">
        <v>84.8</v>
      </c>
      <c r="T64" t="s">
        <v>16</v>
      </c>
      <c r="U64">
        <v>46</v>
      </c>
    </row>
    <row r="65" spans="1:12">
      <c r="A65" s="134"/>
      <c r="B65" s="134"/>
      <c r="C65" s="134"/>
      <c r="D65" s="134"/>
      <c r="E65" s="134"/>
      <c r="F65" s="134"/>
      <c r="G65" s="134"/>
      <c r="I65" t="s">
        <v>133</v>
      </c>
      <c r="K65">
        <v>3</v>
      </c>
      <c r="L65">
        <v>6.5</v>
      </c>
    </row>
    <row r="66" spans="1:12">
      <c r="C66" t="s">
        <v>9</v>
      </c>
      <c r="D66" t="s">
        <v>10</v>
      </c>
      <c r="I66" t="s">
        <v>134</v>
      </c>
      <c r="K66">
        <v>1</v>
      </c>
      <c r="L66">
        <v>2.2000000000000002</v>
      </c>
    </row>
    <row r="67" spans="1:12">
      <c r="A67" t="s">
        <v>13</v>
      </c>
      <c r="B67" t="s">
        <v>14</v>
      </c>
      <c r="C67">
        <v>6</v>
      </c>
      <c r="D67">
        <v>13</v>
      </c>
      <c r="I67" t="s">
        <v>135</v>
      </c>
      <c r="K67">
        <v>3</v>
      </c>
      <c r="L67">
        <v>6.5</v>
      </c>
    </row>
    <row r="68" spans="1:12">
      <c r="B68" t="s">
        <v>15</v>
      </c>
      <c r="C68">
        <v>40</v>
      </c>
      <c r="D68">
        <v>87</v>
      </c>
      <c r="I68" t="s">
        <v>16</v>
      </c>
      <c r="K68">
        <v>46</v>
      </c>
      <c r="L68">
        <v>100</v>
      </c>
    </row>
    <row r="69" spans="1:12">
      <c r="B69" t="s">
        <v>16</v>
      </c>
      <c r="C69">
        <v>46</v>
      </c>
      <c r="D69">
        <v>100</v>
      </c>
    </row>
    <row r="71" spans="1:12">
      <c r="I71" s="136" t="s">
        <v>124</v>
      </c>
      <c r="J71" s="136"/>
      <c r="K71" s="136"/>
      <c r="L71" s="136"/>
    </row>
    <row r="72" spans="1:12">
      <c r="A72" s="134" t="s">
        <v>26</v>
      </c>
      <c r="B72" s="134"/>
      <c r="C72" s="134"/>
      <c r="D72" s="134"/>
      <c r="E72" s="134"/>
      <c r="F72" s="134"/>
      <c r="G72" s="134"/>
      <c r="I72" s="136"/>
      <c r="J72" s="136"/>
      <c r="K72" s="136"/>
      <c r="L72" s="136"/>
    </row>
    <row r="73" spans="1:12">
      <c r="A73" s="134"/>
      <c r="B73" s="134"/>
      <c r="C73" s="134"/>
      <c r="D73" s="134"/>
      <c r="E73" s="134"/>
      <c r="F73" s="134"/>
      <c r="G73" s="134"/>
      <c r="J73" t="s">
        <v>9</v>
      </c>
      <c r="K73" t="s">
        <v>10</v>
      </c>
    </row>
    <row r="74" spans="1:12">
      <c r="C74" t="s">
        <v>9</v>
      </c>
      <c r="D74" t="s">
        <v>10</v>
      </c>
      <c r="I74" t="s">
        <v>74</v>
      </c>
      <c r="J74">
        <v>4</v>
      </c>
      <c r="K74">
        <v>8.6999999999999993</v>
      </c>
    </row>
    <row r="75" spans="1:12">
      <c r="A75" t="s">
        <v>13</v>
      </c>
      <c r="B75" t="s">
        <v>14</v>
      </c>
      <c r="C75">
        <v>5</v>
      </c>
      <c r="D75">
        <v>10.9</v>
      </c>
      <c r="I75" t="s">
        <v>73</v>
      </c>
      <c r="J75">
        <v>42</v>
      </c>
      <c r="K75">
        <v>91.3</v>
      </c>
    </row>
    <row r="76" spans="1:12">
      <c r="B76" t="s">
        <v>15</v>
      </c>
      <c r="C76">
        <v>41</v>
      </c>
      <c r="D76">
        <v>89.1</v>
      </c>
      <c r="I76" t="s">
        <v>16</v>
      </c>
      <c r="J76">
        <v>46</v>
      </c>
      <c r="K76">
        <v>100</v>
      </c>
    </row>
    <row r="77" spans="1:12">
      <c r="B77" t="s">
        <v>16</v>
      </c>
      <c r="C77">
        <v>46</v>
      </c>
      <c r="D77">
        <v>100</v>
      </c>
    </row>
    <row r="79" spans="1:12">
      <c r="I79" s="136" t="s">
        <v>125</v>
      </c>
      <c r="J79" s="136"/>
      <c r="K79" s="136"/>
    </row>
    <row r="80" spans="1:12">
      <c r="A80" s="134" t="s">
        <v>23</v>
      </c>
      <c r="B80" s="134"/>
      <c r="C80" s="134"/>
      <c r="D80" s="134"/>
      <c r="E80" s="134"/>
      <c r="F80" s="134"/>
      <c r="G80" s="134"/>
      <c r="I80" s="136"/>
      <c r="J80" s="136"/>
      <c r="K80" s="136"/>
    </row>
    <row r="81" spans="1:11">
      <c r="A81" s="134"/>
      <c r="B81" s="134"/>
      <c r="C81" s="134"/>
      <c r="D81" s="134"/>
      <c r="E81" s="134"/>
      <c r="F81" s="134"/>
      <c r="G81" s="134"/>
      <c r="J81" t="s">
        <v>9</v>
      </c>
      <c r="K81" t="s">
        <v>10</v>
      </c>
    </row>
    <row r="82" spans="1:11">
      <c r="C82" t="s">
        <v>9</v>
      </c>
      <c r="D82" t="s">
        <v>10</v>
      </c>
      <c r="I82" t="s">
        <v>15</v>
      </c>
      <c r="J82">
        <v>46</v>
      </c>
      <c r="K82">
        <v>100</v>
      </c>
    </row>
    <row r="83" spans="1:11">
      <c r="A83" t="s">
        <v>13</v>
      </c>
      <c r="B83" t="s">
        <v>14</v>
      </c>
      <c r="C83">
        <v>39</v>
      </c>
      <c r="D83">
        <v>84.8</v>
      </c>
    </row>
    <row r="84" spans="1:11">
      <c r="B84" t="s">
        <v>15</v>
      </c>
      <c r="C84">
        <v>5</v>
      </c>
      <c r="D84">
        <v>10.9</v>
      </c>
    </row>
    <row r="85" spans="1:11">
      <c r="B85" t="s">
        <v>24</v>
      </c>
      <c r="C85">
        <v>2</v>
      </c>
      <c r="D85">
        <v>4.3</v>
      </c>
      <c r="I85" s="136" t="s">
        <v>131</v>
      </c>
      <c r="J85" s="136"/>
      <c r="K85" s="136"/>
    </row>
    <row r="86" spans="1:11">
      <c r="B86" t="s">
        <v>16</v>
      </c>
      <c r="C86">
        <v>46</v>
      </c>
      <c r="D86">
        <v>100</v>
      </c>
      <c r="I86" s="136"/>
      <c r="J86" s="136"/>
      <c r="K86" s="136"/>
    </row>
    <row r="87" spans="1:11">
      <c r="K87" t="s">
        <v>9</v>
      </c>
    </row>
    <row r="88" spans="1:11">
      <c r="I88" t="s">
        <v>461</v>
      </c>
      <c r="K88">
        <v>3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207</v>
      </c>
      <c r="K89">
        <v>38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208</v>
      </c>
      <c r="K90">
        <v>31</v>
      </c>
    </row>
    <row r="91" spans="1:11">
      <c r="C91" t="s">
        <v>9</v>
      </c>
      <c r="D91" t="s">
        <v>10</v>
      </c>
      <c r="I91" t="s">
        <v>209</v>
      </c>
      <c r="K91">
        <v>2</v>
      </c>
    </row>
    <row r="92" spans="1:11">
      <c r="A92" t="s">
        <v>13</v>
      </c>
      <c r="B92" t="s">
        <v>14</v>
      </c>
      <c r="C92">
        <v>10</v>
      </c>
      <c r="D92">
        <v>21.7</v>
      </c>
      <c r="I92" t="s">
        <v>316</v>
      </c>
      <c r="K92">
        <v>1</v>
      </c>
    </row>
    <row r="93" spans="1:11">
      <c r="B93" t="s">
        <v>15</v>
      </c>
      <c r="C93">
        <v>36</v>
      </c>
      <c r="D93">
        <v>78.3</v>
      </c>
      <c r="I93" t="s">
        <v>210</v>
      </c>
      <c r="K93">
        <v>7</v>
      </c>
    </row>
    <row r="94" spans="1:11">
      <c r="B94" t="s">
        <v>16</v>
      </c>
      <c r="C94">
        <v>46</v>
      </c>
      <c r="D94">
        <v>100</v>
      </c>
      <c r="I94" t="s">
        <v>211</v>
      </c>
      <c r="K94">
        <v>7</v>
      </c>
    </row>
    <row r="95" spans="1:11">
      <c r="I95" t="s">
        <v>213</v>
      </c>
      <c r="K95">
        <v>7</v>
      </c>
    </row>
    <row r="96" spans="1:11">
      <c r="I96" t="s">
        <v>481</v>
      </c>
      <c r="K96">
        <v>1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3</v>
      </c>
      <c r="D100">
        <v>6.5</v>
      </c>
    </row>
    <row r="101" spans="1:7">
      <c r="B101" t="s">
        <v>15</v>
      </c>
      <c r="C101">
        <v>43</v>
      </c>
      <c r="D101">
        <v>93.5</v>
      </c>
    </row>
    <row r="102" spans="1:7">
      <c r="B102" t="s">
        <v>16</v>
      </c>
      <c r="C102">
        <v>46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4</v>
      </c>
      <c r="D108">
        <v>8.6999999999999993</v>
      </c>
    </row>
    <row r="109" spans="1:7">
      <c r="B109" t="s">
        <v>15</v>
      </c>
      <c r="C109">
        <v>42</v>
      </c>
      <c r="D109">
        <v>91.3</v>
      </c>
    </row>
    <row r="110" spans="1:7">
      <c r="B110" t="s">
        <v>16</v>
      </c>
      <c r="C110">
        <v>46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1</v>
      </c>
      <c r="D116">
        <v>2.2000000000000002</v>
      </c>
    </row>
    <row r="117" spans="1:7">
      <c r="B117" t="s">
        <v>15</v>
      </c>
      <c r="C117">
        <v>45</v>
      </c>
      <c r="D117">
        <v>97.8</v>
      </c>
    </row>
    <row r="118" spans="1:7">
      <c r="B118" t="s">
        <v>16</v>
      </c>
      <c r="C118">
        <v>46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4.3</v>
      </c>
    </row>
    <row r="125" spans="1:7">
      <c r="B125" t="s">
        <v>15</v>
      </c>
      <c r="C125">
        <v>40</v>
      </c>
      <c r="D125">
        <v>87</v>
      </c>
    </row>
    <row r="126" spans="1:7">
      <c r="B126" t="s">
        <v>24</v>
      </c>
      <c r="C126">
        <v>4</v>
      </c>
      <c r="D126">
        <v>8.6999999999999993</v>
      </c>
    </row>
    <row r="127" spans="1:7">
      <c r="B127" t="s">
        <v>16</v>
      </c>
      <c r="C127">
        <v>46</v>
      </c>
      <c r="D127">
        <v>100</v>
      </c>
    </row>
  </sheetData>
  <mergeCells count="40">
    <mergeCell ref="P17:P18"/>
    <mergeCell ref="I19:I20"/>
    <mergeCell ref="P19:P20"/>
    <mergeCell ref="T15:V16"/>
    <mergeCell ref="I27:L28"/>
    <mergeCell ref="I45:K46"/>
    <mergeCell ref="I53:L54"/>
    <mergeCell ref="Q9:Q11"/>
    <mergeCell ref="Q12:Q15"/>
    <mergeCell ref="Q17:Q18"/>
    <mergeCell ref="Q19:Q20"/>
    <mergeCell ref="Q21:Q22"/>
    <mergeCell ref="I21:I22"/>
    <mergeCell ref="P21:P22"/>
    <mergeCell ref="I9:I11"/>
    <mergeCell ref="I12:I15"/>
    <mergeCell ref="I17:I18"/>
    <mergeCell ref="P9:P11"/>
    <mergeCell ref="P12:P15"/>
    <mergeCell ref="I61:L62"/>
    <mergeCell ref="I71:L72"/>
    <mergeCell ref="I79:K80"/>
    <mergeCell ref="I85:K86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A89:G90"/>
    <mergeCell ref="A97:G98"/>
    <mergeCell ref="A105:G106"/>
    <mergeCell ref="A113:G114"/>
    <mergeCell ref="A121:G122"/>
  </mergeCells>
  <dataValidations count="2">
    <dataValidation type="list" allowBlank="1" showInputMessage="1" showErrorMessage="1" sqref="V10 Q12:Q23">
      <formula1>#REF!</formula1>
    </dataValidation>
    <dataValidation type="list" allowBlank="1" showInputMessage="1" showErrorMessage="1" promptTitle="Clique para atribuir escala" sqref="Q9:Q11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8" sqref="F8"/>
    </sheetView>
  </sheetViews>
  <sheetFormatPr defaultRowHeight="15"/>
  <cols>
    <col min="1" max="1" width="27" customWidth="1"/>
    <col min="2" max="2" width="24.28515625" customWidth="1"/>
    <col min="3" max="3" width="19.140625" customWidth="1"/>
    <col min="4" max="4" width="20.140625" customWidth="1"/>
    <col min="15" max="15" width="11.28515625" customWidth="1"/>
    <col min="16" max="16" width="12.7109375" customWidth="1"/>
    <col min="17" max="17" width="22.28515625" customWidth="1"/>
    <col min="20" max="20" width="18.5703125" customWidth="1"/>
    <col min="22" max="22" width="18.140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1310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59</v>
      </c>
      <c r="B2" s="86">
        <v>53</v>
      </c>
      <c r="C2" s="23">
        <v>61</v>
      </c>
      <c r="D2" s="24">
        <v>86.885245901639351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  <c r="G6" s="134"/>
    </row>
    <row r="7" spans="1:22">
      <c r="A7" s="134"/>
      <c r="B7" s="134"/>
      <c r="C7" s="134"/>
      <c r="D7" s="134"/>
      <c r="E7" s="134"/>
      <c r="F7" s="134"/>
      <c r="G7" s="134"/>
    </row>
    <row r="8" spans="1:22" ht="45" customHeight="1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3.75" customHeight="1">
      <c r="A9" t="s">
        <v>13</v>
      </c>
      <c r="B9" t="s">
        <v>14</v>
      </c>
      <c r="C9">
        <v>20</v>
      </c>
      <c r="D9">
        <v>37.700000000000003</v>
      </c>
      <c r="I9" s="179" t="s">
        <v>1</v>
      </c>
      <c r="J9" s="1">
        <v>75</v>
      </c>
      <c r="K9" s="1">
        <f>C10</f>
        <v>33</v>
      </c>
      <c r="L9" s="1">
        <f>C9</f>
        <v>20</v>
      </c>
      <c r="M9" s="1">
        <f>0</f>
        <v>0</v>
      </c>
      <c r="N9" s="1">
        <f>C11</f>
        <v>53</v>
      </c>
      <c r="O9" s="1">
        <f>(N9-(M9+L9))/N9</f>
        <v>0.62264150943396224</v>
      </c>
      <c r="P9" s="179">
        <f>(O9+O10+O11)/3</f>
        <v>0.64150943396226412</v>
      </c>
      <c r="Q9" s="117" t="s">
        <v>76</v>
      </c>
      <c r="S9" s="52"/>
      <c r="T9" s="4" t="s">
        <v>96</v>
      </c>
      <c r="U9" s="4">
        <f>(O9+O10+O11+O12+O13+O14+O15+O16+O17+O18+O19+O20+O21+O22+O23)/15</f>
        <v>0.70566037735849052</v>
      </c>
      <c r="V9" s="4" t="s">
        <v>77</v>
      </c>
    </row>
    <row r="10" spans="1:22">
      <c r="B10" t="s">
        <v>15</v>
      </c>
      <c r="C10">
        <v>33</v>
      </c>
      <c r="D10">
        <v>62.3</v>
      </c>
      <c r="I10" s="180"/>
      <c r="J10" s="6">
        <v>76</v>
      </c>
      <c r="K10" s="6">
        <f>C18</f>
        <v>35</v>
      </c>
      <c r="L10" s="6">
        <f>C17</f>
        <v>18</v>
      </c>
      <c r="M10" s="6">
        <f>0</f>
        <v>0</v>
      </c>
      <c r="N10" s="6">
        <f>C19</f>
        <v>53</v>
      </c>
      <c r="O10" s="7">
        <f t="shared" ref="O10:O23" si="0">(N10-(M10+L10))/N10</f>
        <v>0.660377358490566</v>
      </c>
      <c r="P10" s="180"/>
      <c r="Q10" s="118"/>
      <c r="S10" s="70"/>
      <c r="T10" s="52"/>
    </row>
    <row r="11" spans="1:22">
      <c r="B11" t="s">
        <v>16</v>
      </c>
      <c r="C11">
        <v>53</v>
      </c>
      <c r="D11">
        <v>100</v>
      </c>
      <c r="I11" s="181"/>
      <c r="J11" s="4">
        <v>77</v>
      </c>
      <c r="K11" s="10">
        <f>C26</f>
        <v>34</v>
      </c>
      <c r="L11" s="10">
        <f>C25</f>
        <v>19</v>
      </c>
      <c r="M11" s="10">
        <f>0</f>
        <v>0</v>
      </c>
      <c r="N11" s="11">
        <f>C27</f>
        <v>53</v>
      </c>
      <c r="O11" s="12">
        <f t="shared" si="0"/>
        <v>0.64150943396226412</v>
      </c>
      <c r="P11" s="181"/>
      <c r="Q11" s="119"/>
      <c r="S11" s="52"/>
      <c r="T11" s="52"/>
    </row>
    <row r="12" spans="1:22" ht="15" customHeight="1">
      <c r="I12" s="144" t="s">
        <v>2</v>
      </c>
      <c r="J12" s="4">
        <v>63</v>
      </c>
      <c r="K12" s="10">
        <f>C34</f>
        <v>30</v>
      </c>
      <c r="L12" s="10">
        <f>C33</f>
        <v>23</v>
      </c>
      <c r="M12" s="10">
        <f>0</f>
        <v>0</v>
      </c>
      <c r="N12" s="11">
        <f>C35</f>
        <v>53</v>
      </c>
      <c r="O12" s="12">
        <f t="shared" si="0"/>
        <v>0.56603773584905659</v>
      </c>
      <c r="P12" s="146">
        <f>(O12+O13+O14+O15)/4</f>
        <v>0.75</v>
      </c>
      <c r="Q12" s="117" t="s">
        <v>77</v>
      </c>
    </row>
    <row r="13" spans="1:22">
      <c r="I13" s="148"/>
      <c r="J13" s="4">
        <v>64</v>
      </c>
      <c r="K13" s="10">
        <f>C42</f>
        <v>32</v>
      </c>
      <c r="L13" s="10">
        <f>C41</f>
        <v>21</v>
      </c>
      <c r="M13" s="10">
        <f>0</f>
        <v>0</v>
      </c>
      <c r="N13" s="11">
        <f>C43</f>
        <v>53</v>
      </c>
      <c r="O13" s="12">
        <f t="shared" si="0"/>
        <v>0.60377358490566035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50</v>
      </c>
      <c r="L14" s="10">
        <f>C49</f>
        <v>3</v>
      </c>
      <c r="M14" s="10">
        <f>C51</f>
        <v>0</v>
      </c>
      <c r="N14" s="11">
        <f>C52</f>
        <v>53</v>
      </c>
      <c r="O14" s="12">
        <f t="shared" si="0"/>
        <v>0.94339622641509435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47</v>
      </c>
      <c r="L15" s="10">
        <f>C58</f>
        <v>6</v>
      </c>
      <c r="M15" s="10">
        <f>C60</f>
        <v>0</v>
      </c>
      <c r="N15" s="11">
        <f>C61</f>
        <v>53</v>
      </c>
      <c r="O15" s="12">
        <f t="shared" si="0"/>
        <v>0.8867924528301887</v>
      </c>
      <c r="P15" s="147"/>
      <c r="Q15" s="119"/>
      <c r="S15" s="8"/>
      <c r="T15" s="150" t="s">
        <v>380</v>
      </c>
      <c r="U15" s="150"/>
      <c r="V15" s="150"/>
    </row>
    <row r="16" spans="1:22" ht="30" customHeight="1">
      <c r="C16" t="s">
        <v>9</v>
      </c>
      <c r="D16" t="s">
        <v>10</v>
      </c>
      <c r="I16" s="40" t="s">
        <v>3</v>
      </c>
      <c r="J16" s="4">
        <v>1072</v>
      </c>
      <c r="K16" s="10">
        <f>C84</f>
        <v>6</v>
      </c>
      <c r="L16" s="10">
        <f>C83</f>
        <v>45</v>
      </c>
      <c r="M16" s="10">
        <f>C85</f>
        <v>2</v>
      </c>
      <c r="N16" s="11">
        <f>C86</f>
        <v>53</v>
      </c>
      <c r="O16" s="12">
        <f t="shared" si="0"/>
        <v>0.11320754716981132</v>
      </c>
      <c r="P16" s="41">
        <f>O16</f>
        <v>0.11320754716981132</v>
      </c>
      <c r="Q16" s="11" t="s">
        <v>75</v>
      </c>
      <c r="S16" s="9" t="s">
        <v>38</v>
      </c>
      <c r="T16" s="150"/>
      <c r="U16" s="150"/>
      <c r="V16" s="150"/>
    </row>
    <row r="17" spans="1:20" ht="15" customHeight="1">
      <c r="A17" t="s">
        <v>13</v>
      </c>
      <c r="B17" t="s">
        <v>14</v>
      </c>
      <c r="C17">
        <v>18</v>
      </c>
      <c r="D17">
        <v>34</v>
      </c>
      <c r="I17" s="144" t="s">
        <v>4</v>
      </c>
      <c r="J17" s="4">
        <v>102</v>
      </c>
      <c r="K17" s="10">
        <f>C68</f>
        <v>46</v>
      </c>
      <c r="L17" s="10">
        <f>C67</f>
        <v>7</v>
      </c>
      <c r="M17" s="10">
        <f>0</f>
        <v>0</v>
      </c>
      <c r="N17" s="11">
        <f>C69</f>
        <v>53</v>
      </c>
      <c r="O17" s="12">
        <f t="shared" si="0"/>
        <v>0.86792452830188682</v>
      </c>
      <c r="P17" s="146">
        <f>(O17+O18)/2</f>
        <v>0.839622641509434</v>
      </c>
      <c r="Q17" s="117" t="s">
        <v>77</v>
      </c>
    </row>
    <row r="18" spans="1:20">
      <c r="B18" t="s">
        <v>15</v>
      </c>
      <c r="C18">
        <v>35</v>
      </c>
      <c r="D18">
        <v>66</v>
      </c>
      <c r="I18" s="145"/>
      <c r="J18" s="4">
        <v>103</v>
      </c>
      <c r="K18" s="10">
        <f>C76</f>
        <v>43</v>
      </c>
      <c r="L18" s="10">
        <f>C75</f>
        <v>10</v>
      </c>
      <c r="M18" s="10">
        <f>0</f>
        <v>0</v>
      </c>
      <c r="N18" s="11">
        <f>C77</f>
        <v>53</v>
      </c>
      <c r="O18" s="12">
        <f t="shared" si="0"/>
        <v>0.81132075471698117</v>
      </c>
      <c r="P18" s="147"/>
      <c r="Q18" s="119"/>
      <c r="T18" t="s">
        <v>1299</v>
      </c>
    </row>
    <row r="19" spans="1:20" ht="15" customHeight="1">
      <c r="B19" t="s">
        <v>16</v>
      </c>
      <c r="C19">
        <v>53</v>
      </c>
      <c r="D19">
        <v>100</v>
      </c>
      <c r="I19" s="144" t="s">
        <v>5</v>
      </c>
      <c r="J19" s="4">
        <v>59</v>
      </c>
      <c r="K19" s="10">
        <f>C93</f>
        <v>36</v>
      </c>
      <c r="L19" s="10">
        <f>C92</f>
        <v>17</v>
      </c>
      <c r="M19" s="10">
        <f>0</f>
        <v>0</v>
      </c>
      <c r="N19" s="11">
        <f>C94</f>
        <v>53</v>
      </c>
      <c r="O19" s="12">
        <f t="shared" si="0"/>
        <v>0.67924528301886788</v>
      </c>
      <c r="P19" s="146">
        <f>(O19+O20)/2</f>
        <v>0.72641509433962259</v>
      </c>
      <c r="Q19" s="117" t="s">
        <v>77</v>
      </c>
      <c r="T19" t="s">
        <v>1298</v>
      </c>
    </row>
    <row r="20" spans="1:20">
      <c r="I20" s="145"/>
      <c r="J20" s="4">
        <v>510</v>
      </c>
      <c r="K20" s="10">
        <f>C101</f>
        <v>41</v>
      </c>
      <c r="L20" s="10">
        <f>C100</f>
        <v>12</v>
      </c>
      <c r="M20" s="10">
        <f>0</f>
        <v>0</v>
      </c>
      <c r="N20" s="11">
        <f>C102</f>
        <v>53</v>
      </c>
      <c r="O20" s="12">
        <f t="shared" si="0"/>
        <v>0.77358490566037741</v>
      </c>
      <c r="P20" s="147"/>
      <c r="Q20" s="119"/>
      <c r="T20" t="s">
        <v>1297</v>
      </c>
    </row>
    <row r="21" spans="1:20" ht="15" customHeight="1">
      <c r="I21" s="144" t="s">
        <v>6</v>
      </c>
      <c r="J21" s="4">
        <v>56</v>
      </c>
      <c r="K21" s="10">
        <f>C109</f>
        <v>45</v>
      </c>
      <c r="L21" s="10">
        <f>C108</f>
        <v>8</v>
      </c>
      <c r="M21" s="10">
        <f>0</f>
        <v>0</v>
      </c>
      <c r="N21" s="11">
        <f>C110</f>
        <v>53</v>
      </c>
      <c r="O21" s="12">
        <f t="shared" si="0"/>
        <v>0.84905660377358494</v>
      </c>
      <c r="P21" s="146">
        <f>(O21+O22)/2</f>
        <v>0.85849056603773588</v>
      </c>
      <c r="Q21" s="117" t="s">
        <v>77</v>
      </c>
      <c r="T21" t="s">
        <v>1296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46</v>
      </c>
      <c r="L22" s="10">
        <f>C116</f>
        <v>7</v>
      </c>
      <c r="M22" s="10">
        <f>0</f>
        <v>0</v>
      </c>
      <c r="N22" s="11">
        <f>C118</f>
        <v>53</v>
      </c>
      <c r="O22" s="12">
        <f t="shared" si="0"/>
        <v>0.86792452830188682</v>
      </c>
      <c r="P22" s="147"/>
      <c r="Q22" s="119"/>
      <c r="T22" t="s">
        <v>1295</v>
      </c>
    </row>
    <row r="23" spans="1:20" ht="43.5" customHeight="1">
      <c r="A23" s="134"/>
      <c r="B23" s="134"/>
      <c r="C23" s="134"/>
      <c r="D23" s="134"/>
      <c r="E23" s="134"/>
      <c r="F23" s="134"/>
      <c r="G23" s="134"/>
      <c r="H23" s="104"/>
      <c r="I23" s="40" t="s">
        <v>7</v>
      </c>
      <c r="J23" s="4">
        <v>86</v>
      </c>
      <c r="K23" s="10">
        <f>C125</f>
        <v>37</v>
      </c>
      <c r="L23" s="10">
        <f>C124</f>
        <v>6</v>
      </c>
      <c r="M23" s="10">
        <f>C126</f>
        <v>10</v>
      </c>
      <c r="N23" s="11">
        <f>C127</f>
        <v>53</v>
      </c>
      <c r="O23" s="12">
        <f t="shared" si="0"/>
        <v>0.69811320754716977</v>
      </c>
      <c r="P23" s="41">
        <f>O23</f>
        <v>0.69811320754716977</v>
      </c>
      <c r="Q23" s="11" t="s">
        <v>77</v>
      </c>
      <c r="T23" t="s">
        <v>1294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1293</v>
      </c>
    </row>
    <row r="25" spans="1:20">
      <c r="A25" t="s">
        <v>13</v>
      </c>
      <c r="B25" t="s">
        <v>14</v>
      </c>
      <c r="C25">
        <v>19</v>
      </c>
      <c r="D25">
        <v>35.799999999999997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1292</v>
      </c>
    </row>
    <row r="26" spans="1:20">
      <c r="B26" t="s">
        <v>15</v>
      </c>
      <c r="C26">
        <v>34</v>
      </c>
      <c r="D26">
        <v>64.2</v>
      </c>
      <c r="I26" s="177" t="s">
        <v>397</v>
      </c>
      <c r="J26" s="177"/>
      <c r="K26" s="177"/>
      <c r="L26" s="177"/>
      <c r="T26" t="s">
        <v>1291</v>
      </c>
    </row>
    <row r="27" spans="1:20">
      <c r="B27" t="s">
        <v>16</v>
      </c>
      <c r="C27">
        <v>53</v>
      </c>
      <c r="D27">
        <v>100</v>
      </c>
      <c r="I27" s="177"/>
      <c r="J27" s="177"/>
      <c r="K27" s="177"/>
      <c r="L27" s="177"/>
      <c r="T27" t="s">
        <v>1290</v>
      </c>
    </row>
    <row r="28" spans="1:20">
      <c r="K28" t="s">
        <v>9</v>
      </c>
      <c r="L28" t="s">
        <v>10</v>
      </c>
      <c r="T28" t="s">
        <v>1289</v>
      </c>
    </row>
    <row r="29" spans="1:20">
      <c r="I29" t="s">
        <v>1300</v>
      </c>
      <c r="K29">
        <v>2</v>
      </c>
      <c r="L29">
        <v>3.8</v>
      </c>
      <c r="T29" t="s">
        <v>1288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1301</v>
      </c>
      <c r="K30">
        <v>3</v>
      </c>
      <c r="L30">
        <v>5.7</v>
      </c>
      <c r="T30" t="s">
        <v>1287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1302</v>
      </c>
      <c r="K31">
        <v>2</v>
      </c>
      <c r="L31">
        <v>3.8</v>
      </c>
      <c r="T31" t="s">
        <v>1286</v>
      </c>
    </row>
    <row r="32" spans="1:20">
      <c r="C32" t="s">
        <v>9</v>
      </c>
      <c r="D32" t="s">
        <v>10</v>
      </c>
      <c r="I32" t="s">
        <v>1303</v>
      </c>
      <c r="K32">
        <v>12</v>
      </c>
      <c r="L32">
        <v>22.6</v>
      </c>
      <c r="T32" t="s">
        <v>1285</v>
      </c>
    </row>
    <row r="33" spans="1:20">
      <c r="A33" t="s">
        <v>13</v>
      </c>
      <c r="B33" t="s">
        <v>14</v>
      </c>
      <c r="C33">
        <v>23</v>
      </c>
      <c r="D33">
        <v>43.4</v>
      </c>
      <c r="I33" t="s">
        <v>1304</v>
      </c>
      <c r="K33">
        <v>2</v>
      </c>
      <c r="L33">
        <v>3.8</v>
      </c>
      <c r="T33" t="s">
        <v>1284</v>
      </c>
    </row>
    <row r="34" spans="1:20">
      <c r="B34" t="s">
        <v>15</v>
      </c>
      <c r="C34">
        <v>30</v>
      </c>
      <c r="D34">
        <v>56.6</v>
      </c>
      <c r="I34" t="s">
        <v>1305</v>
      </c>
      <c r="K34">
        <v>10</v>
      </c>
      <c r="L34">
        <v>18.899999999999999</v>
      </c>
      <c r="T34" t="s">
        <v>1283</v>
      </c>
    </row>
    <row r="35" spans="1:20">
      <c r="B35" t="s">
        <v>16</v>
      </c>
      <c r="C35">
        <v>53</v>
      </c>
      <c r="D35">
        <v>100</v>
      </c>
      <c r="I35" t="s">
        <v>1306</v>
      </c>
      <c r="K35">
        <v>2</v>
      </c>
      <c r="L35">
        <v>3.8</v>
      </c>
      <c r="T35" t="s">
        <v>1282</v>
      </c>
    </row>
    <row r="36" spans="1:20">
      <c r="I36" t="s">
        <v>1307</v>
      </c>
      <c r="K36">
        <v>12</v>
      </c>
      <c r="L36">
        <v>22.6</v>
      </c>
      <c r="T36" t="s">
        <v>1281</v>
      </c>
    </row>
    <row r="37" spans="1:20">
      <c r="I37" t="s">
        <v>1308</v>
      </c>
      <c r="K37">
        <v>7</v>
      </c>
      <c r="L37">
        <v>13.2</v>
      </c>
      <c r="T37" t="s">
        <v>1280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1309</v>
      </c>
      <c r="K38">
        <v>1</v>
      </c>
      <c r="L38">
        <v>1.9</v>
      </c>
      <c r="T38" t="s">
        <v>1279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16</v>
      </c>
      <c r="K39">
        <v>53</v>
      </c>
      <c r="L39">
        <v>100</v>
      </c>
      <c r="T39" t="s">
        <v>1278</v>
      </c>
    </row>
    <row r="40" spans="1:20">
      <c r="C40" t="s">
        <v>9</v>
      </c>
      <c r="D40" t="s">
        <v>10</v>
      </c>
      <c r="T40" t="s">
        <v>1277</v>
      </c>
    </row>
    <row r="41" spans="1:20">
      <c r="A41" t="s">
        <v>13</v>
      </c>
      <c r="B41" t="s">
        <v>14</v>
      </c>
      <c r="C41">
        <v>21</v>
      </c>
      <c r="D41">
        <v>39.6</v>
      </c>
      <c r="T41" t="s">
        <v>1276</v>
      </c>
    </row>
    <row r="42" spans="1:20">
      <c r="B42" t="s">
        <v>15</v>
      </c>
      <c r="C42">
        <v>32</v>
      </c>
      <c r="D42">
        <v>60.4</v>
      </c>
      <c r="I42" s="136" t="s">
        <v>122</v>
      </c>
      <c r="J42" s="136"/>
      <c r="K42" s="136"/>
      <c r="T42" t="s">
        <v>1275</v>
      </c>
    </row>
    <row r="43" spans="1:20">
      <c r="B43" t="s">
        <v>16</v>
      </c>
      <c r="C43">
        <v>53</v>
      </c>
      <c r="D43">
        <v>100</v>
      </c>
      <c r="I43" s="136"/>
      <c r="J43" s="136"/>
      <c r="K43" s="136"/>
      <c r="T43" t="s">
        <v>1274</v>
      </c>
    </row>
    <row r="44" spans="1:20">
      <c r="J44" t="s">
        <v>9</v>
      </c>
      <c r="K44" t="s">
        <v>10</v>
      </c>
      <c r="T44" t="s">
        <v>1273</v>
      </c>
    </row>
    <row r="45" spans="1:20">
      <c r="I45" t="s">
        <v>126</v>
      </c>
      <c r="J45">
        <v>25</v>
      </c>
      <c r="K45">
        <v>47.2</v>
      </c>
      <c r="T45" t="s">
        <v>1272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128</v>
      </c>
      <c r="J46">
        <v>28</v>
      </c>
      <c r="K46">
        <v>52.8</v>
      </c>
      <c r="T46" t="s">
        <v>1271</v>
      </c>
    </row>
    <row r="47" spans="1:20">
      <c r="A47" s="134"/>
      <c r="B47" s="134"/>
      <c r="C47" s="134"/>
      <c r="D47" s="134"/>
      <c r="E47" s="134"/>
      <c r="F47" s="134"/>
      <c r="G47" s="134"/>
      <c r="I47" t="s">
        <v>16</v>
      </c>
      <c r="J47">
        <v>53</v>
      </c>
      <c r="K47">
        <v>100</v>
      </c>
      <c r="T47" t="s">
        <v>1270</v>
      </c>
    </row>
    <row r="48" spans="1:20">
      <c r="C48" t="s">
        <v>9</v>
      </c>
      <c r="D48" t="s">
        <v>10</v>
      </c>
      <c r="T48" t="s">
        <v>1269</v>
      </c>
    </row>
    <row r="49" spans="1:20">
      <c r="A49" t="s">
        <v>13</v>
      </c>
      <c r="B49" t="s">
        <v>14</v>
      </c>
      <c r="C49">
        <v>3</v>
      </c>
      <c r="D49">
        <v>5.7</v>
      </c>
      <c r="T49" t="s">
        <v>1268</v>
      </c>
    </row>
    <row r="50" spans="1:20">
      <c r="B50" t="s">
        <v>15</v>
      </c>
      <c r="C50">
        <v>50</v>
      </c>
      <c r="D50">
        <v>94.3</v>
      </c>
      <c r="I50" s="135" t="s">
        <v>123</v>
      </c>
      <c r="J50" s="135"/>
      <c r="K50" s="135"/>
      <c r="T50" t="s">
        <v>1267</v>
      </c>
    </row>
    <row r="51" spans="1:20">
      <c r="B51" t="s">
        <v>33</v>
      </c>
      <c r="C51">
        <v>0</v>
      </c>
      <c r="I51" s="135"/>
      <c r="J51" s="135"/>
      <c r="K51" s="135"/>
      <c r="T51" t="s">
        <v>1266</v>
      </c>
    </row>
    <row r="52" spans="1:20">
      <c r="B52" t="s">
        <v>16</v>
      </c>
      <c r="C52">
        <v>53</v>
      </c>
      <c r="D52">
        <v>100</v>
      </c>
      <c r="J52" t="s">
        <v>9</v>
      </c>
      <c r="K52" t="s">
        <v>10</v>
      </c>
      <c r="T52" t="s">
        <v>1265</v>
      </c>
    </row>
    <row r="53" spans="1:20">
      <c r="I53" t="s">
        <v>127</v>
      </c>
      <c r="J53">
        <v>40</v>
      </c>
      <c r="K53">
        <v>75.5</v>
      </c>
      <c r="T53" t="s">
        <v>1264</v>
      </c>
    </row>
    <row r="54" spans="1:20">
      <c r="I54" t="s">
        <v>395</v>
      </c>
      <c r="J54">
        <v>5</v>
      </c>
      <c r="K54">
        <v>9.4</v>
      </c>
      <c r="T54" t="s">
        <v>1263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I55" t="s">
        <v>755</v>
      </c>
      <c r="J55">
        <v>1</v>
      </c>
      <c r="K55">
        <v>1.9</v>
      </c>
      <c r="T55" t="s">
        <v>1262</v>
      </c>
    </row>
    <row r="56" spans="1:20">
      <c r="A56" s="134"/>
      <c r="B56" s="134"/>
      <c r="C56" s="134"/>
      <c r="D56" s="134"/>
      <c r="E56" s="134"/>
      <c r="F56" s="134"/>
      <c r="G56" s="134"/>
      <c r="I56" t="s">
        <v>129</v>
      </c>
      <c r="J56">
        <v>7</v>
      </c>
      <c r="K56">
        <v>13.2</v>
      </c>
      <c r="T56" t="s">
        <v>1261</v>
      </c>
    </row>
    <row r="57" spans="1:20">
      <c r="C57" t="s">
        <v>9</v>
      </c>
      <c r="D57" t="s">
        <v>10</v>
      </c>
      <c r="I57" t="s">
        <v>16</v>
      </c>
      <c r="J57">
        <v>53</v>
      </c>
      <c r="K57">
        <v>100</v>
      </c>
      <c r="T57" t="s">
        <v>1260</v>
      </c>
    </row>
    <row r="58" spans="1:20">
      <c r="A58" t="s">
        <v>13</v>
      </c>
      <c r="B58" t="s">
        <v>14</v>
      </c>
      <c r="C58">
        <v>6</v>
      </c>
      <c r="D58">
        <v>11.3</v>
      </c>
      <c r="T58" t="s">
        <v>271</v>
      </c>
    </row>
    <row r="59" spans="1:20">
      <c r="B59" t="s">
        <v>15</v>
      </c>
      <c r="C59">
        <v>47</v>
      </c>
      <c r="D59">
        <v>88.7</v>
      </c>
      <c r="T59" t="s">
        <v>1259</v>
      </c>
    </row>
    <row r="60" spans="1:20">
      <c r="B60" t="s">
        <v>33</v>
      </c>
      <c r="C60">
        <v>0</v>
      </c>
      <c r="I60" s="177" t="s">
        <v>130</v>
      </c>
      <c r="J60" s="177"/>
      <c r="K60" s="177"/>
      <c r="T60" t="s">
        <v>1258</v>
      </c>
    </row>
    <row r="61" spans="1:20">
      <c r="B61" t="s">
        <v>16</v>
      </c>
      <c r="C61">
        <v>53</v>
      </c>
      <c r="D61">
        <v>100</v>
      </c>
      <c r="I61" s="177"/>
      <c r="J61" s="177"/>
      <c r="K61" s="177"/>
      <c r="T61" t="s">
        <v>1257</v>
      </c>
    </row>
    <row r="62" spans="1:20">
      <c r="J62" t="s">
        <v>9</v>
      </c>
      <c r="K62" t="s">
        <v>10</v>
      </c>
      <c r="T62" t="s">
        <v>1256</v>
      </c>
    </row>
    <row r="63" spans="1:20">
      <c r="I63" t="s">
        <v>132</v>
      </c>
      <c r="J63">
        <v>29</v>
      </c>
      <c r="K63">
        <v>54.7</v>
      </c>
      <c r="T63" t="s">
        <v>1255</v>
      </c>
    </row>
    <row r="64" spans="1:20">
      <c r="A64" s="134" t="s">
        <v>25</v>
      </c>
      <c r="B64" s="134"/>
      <c r="C64" s="134"/>
      <c r="D64" s="134"/>
      <c r="E64" s="134"/>
      <c r="F64" s="134"/>
      <c r="G64" s="134"/>
      <c r="I64" t="s">
        <v>133</v>
      </c>
      <c r="J64">
        <v>15</v>
      </c>
      <c r="K64">
        <v>28.3</v>
      </c>
      <c r="T64" t="s">
        <v>1254</v>
      </c>
    </row>
    <row r="65" spans="1:21">
      <c r="A65" s="134"/>
      <c r="B65" s="134"/>
      <c r="C65" s="134"/>
      <c r="D65" s="134"/>
      <c r="E65" s="134"/>
      <c r="F65" s="134"/>
      <c r="G65" s="134"/>
      <c r="I65" t="s">
        <v>134</v>
      </c>
      <c r="J65">
        <v>7</v>
      </c>
      <c r="K65">
        <v>13.2</v>
      </c>
      <c r="T65" t="s">
        <v>1253</v>
      </c>
    </row>
    <row r="66" spans="1:21">
      <c r="C66" t="s">
        <v>9</v>
      </c>
      <c r="D66" t="s">
        <v>10</v>
      </c>
      <c r="I66" t="s">
        <v>135</v>
      </c>
      <c r="J66">
        <v>2</v>
      </c>
      <c r="K66">
        <v>3.8</v>
      </c>
      <c r="T66" t="s">
        <v>1252</v>
      </c>
    </row>
    <row r="67" spans="1:21">
      <c r="A67" t="s">
        <v>13</v>
      </c>
      <c r="B67" t="s">
        <v>14</v>
      </c>
      <c r="C67">
        <v>7</v>
      </c>
      <c r="D67">
        <v>13.2</v>
      </c>
      <c r="I67" t="s">
        <v>16</v>
      </c>
      <c r="J67">
        <v>53</v>
      </c>
      <c r="K67">
        <v>100</v>
      </c>
      <c r="T67" t="s">
        <v>1251</v>
      </c>
    </row>
    <row r="68" spans="1:21">
      <c r="B68" t="s">
        <v>15</v>
      </c>
      <c r="C68">
        <v>46</v>
      </c>
      <c r="D68">
        <v>86.8</v>
      </c>
      <c r="T68" t="s">
        <v>1250</v>
      </c>
    </row>
    <row r="69" spans="1:21">
      <c r="B69" t="s">
        <v>16</v>
      </c>
      <c r="C69">
        <v>53</v>
      </c>
      <c r="D69">
        <v>100</v>
      </c>
      <c r="T69" t="s">
        <v>1249</v>
      </c>
    </row>
    <row r="70" spans="1:21">
      <c r="I70" s="177" t="s">
        <v>124</v>
      </c>
      <c r="J70" s="177"/>
      <c r="K70" s="177"/>
      <c r="T70" t="s">
        <v>1248</v>
      </c>
    </row>
    <row r="71" spans="1:21">
      <c r="I71" s="177"/>
      <c r="J71" s="177"/>
      <c r="K71" s="177"/>
      <c r="T71" t="s">
        <v>16</v>
      </c>
      <c r="U71">
        <v>53</v>
      </c>
    </row>
    <row r="72" spans="1:21">
      <c r="A72" s="134" t="s">
        <v>26</v>
      </c>
      <c r="B72" s="134"/>
      <c r="C72" s="134"/>
      <c r="D72" s="134"/>
      <c r="E72" s="134"/>
      <c r="F72" s="134"/>
      <c r="G72" s="134"/>
      <c r="J72" t="s">
        <v>9</v>
      </c>
      <c r="K72" t="s">
        <v>10</v>
      </c>
    </row>
    <row r="73" spans="1:21">
      <c r="A73" s="134"/>
      <c r="B73" s="134"/>
      <c r="C73" s="134"/>
      <c r="D73" s="134"/>
      <c r="E73" s="134"/>
      <c r="F73" s="134"/>
      <c r="G73" s="134"/>
      <c r="I73" t="s">
        <v>74</v>
      </c>
      <c r="J73">
        <v>12</v>
      </c>
      <c r="K73">
        <v>22.6</v>
      </c>
    </row>
    <row r="74" spans="1:21">
      <c r="C74" t="s">
        <v>9</v>
      </c>
      <c r="D74" t="s">
        <v>10</v>
      </c>
      <c r="I74" t="s">
        <v>73</v>
      </c>
      <c r="J74">
        <v>41</v>
      </c>
      <c r="K74">
        <v>77.400000000000006</v>
      </c>
    </row>
    <row r="75" spans="1:21">
      <c r="A75" t="s">
        <v>13</v>
      </c>
      <c r="B75" t="s">
        <v>14</v>
      </c>
      <c r="C75">
        <v>10</v>
      </c>
      <c r="D75">
        <v>18.899999999999999</v>
      </c>
      <c r="I75" t="s">
        <v>16</v>
      </c>
      <c r="J75">
        <v>53</v>
      </c>
      <c r="K75">
        <v>100</v>
      </c>
    </row>
    <row r="76" spans="1:21">
      <c r="B76" t="s">
        <v>15</v>
      </c>
      <c r="C76">
        <v>43</v>
      </c>
      <c r="D76">
        <v>81.099999999999994</v>
      </c>
    </row>
    <row r="77" spans="1:21">
      <c r="B77" t="s">
        <v>16</v>
      </c>
      <c r="C77">
        <v>53</v>
      </c>
      <c r="D77">
        <v>100</v>
      </c>
    </row>
    <row r="78" spans="1:21">
      <c r="I78" s="136" t="s">
        <v>125</v>
      </c>
      <c r="J78" s="136"/>
      <c r="K78" s="136"/>
    </row>
    <row r="79" spans="1:21">
      <c r="I79" s="136"/>
      <c r="J79" s="136"/>
      <c r="K79" s="136"/>
    </row>
    <row r="80" spans="1:21">
      <c r="A80" s="134" t="s">
        <v>23</v>
      </c>
      <c r="B80" s="134"/>
      <c r="C80" s="134"/>
      <c r="D80" s="134"/>
      <c r="E80" s="134"/>
      <c r="F80" s="134"/>
      <c r="G80" s="134"/>
      <c r="J80" t="s">
        <v>9</v>
      </c>
      <c r="K80" t="s">
        <v>10</v>
      </c>
    </row>
    <row r="81" spans="1:11">
      <c r="A81" s="134"/>
      <c r="B81" s="134"/>
      <c r="C81" s="134"/>
      <c r="D81" s="134"/>
      <c r="E81" s="134"/>
      <c r="F81" s="134"/>
      <c r="G81" s="134"/>
      <c r="I81" t="s">
        <v>14</v>
      </c>
      <c r="J81">
        <v>2</v>
      </c>
      <c r="K81">
        <v>3.8</v>
      </c>
    </row>
    <row r="82" spans="1:11">
      <c r="C82" t="s">
        <v>9</v>
      </c>
      <c r="D82" t="s">
        <v>10</v>
      </c>
      <c r="I82" t="s">
        <v>15</v>
      </c>
      <c r="J82">
        <v>51</v>
      </c>
      <c r="K82">
        <v>96.2</v>
      </c>
    </row>
    <row r="83" spans="1:11">
      <c r="A83" t="s">
        <v>13</v>
      </c>
      <c r="B83" t="s">
        <v>14</v>
      </c>
      <c r="C83">
        <v>45</v>
      </c>
      <c r="D83">
        <v>84.9</v>
      </c>
      <c r="I83" t="s">
        <v>16</v>
      </c>
      <c r="J83">
        <v>53</v>
      </c>
      <c r="K83">
        <v>100</v>
      </c>
    </row>
    <row r="84" spans="1:11">
      <c r="B84" t="s">
        <v>15</v>
      </c>
      <c r="C84">
        <v>6</v>
      </c>
      <c r="D84">
        <v>11.3</v>
      </c>
    </row>
    <row r="85" spans="1:11">
      <c r="B85" t="s">
        <v>24</v>
      </c>
      <c r="C85">
        <v>2</v>
      </c>
      <c r="D85">
        <v>3.8</v>
      </c>
    </row>
    <row r="86" spans="1:11">
      <c r="B86" t="s">
        <v>16</v>
      </c>
      <c r="C86">
        <v>53</v>
      </c>
      <c r="D86">
        <v>100</v>
      </c>
      <c r="I86" s="136" t="s">
        <v>131</v>
      </c>
      <c r="J86" s="136"/>
      <c r="K86" s="136"/>
    </row>
    <row r="87" spans="1:11">
      <c r="I87" s="136"/>
      <c r="J87" s="136"/>
      <c r="K87" s="136"/>
    </row>
    <row r="88" spans="1:11">
      <c r="K88" t="s">
        <v>9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461</v>
      </c>
      <c r="K89">
        <v>7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207</v>
      </c>
      <c r="K90">
        <v>48</v>
      </c>
    </row>
    <row r="91" spans="1:11">
      <c r="C91" t="s">
        <v>9</v>
      </c>
      <c r="D91" t="s">
        <v>10</v>
      </c>
      <c r="I91" t="s">
        <v>208</v>
      </c>
      <c r="K91">
        <v>40</v>
      </c>
    </row>
    <row r="92" spans="1:11">
      <c r="A92" t="s">
        <v>13</v>
      </c>
      <c r="B92" t="s">
        <v>14</v>
      </c>
      <c r="C92">
        <v>17</v>
      </c>
      <c r="D92">
        <v>32.1</v>
      </c>
      <c r="I92" t="s">
        <v>209</v>
      </c>
      <c r="K92">
        <v>1</v>
      </c>
    </row>
    <row r="93" spans="1:11">
      <c r="B93" t="s">
        <v>15</v>
      </c>
      <c r="C93">
        <v>36</v>
      </c>
      <c r="D93">
        <v>67.900000000000006</v>
      </c>
      <c r="I93" t="s">
        <v>316</v>
      </c>
      <c r="K93">
        <v>2</v>
      </c>
    </row>
    <row r="94" spans="1:11">
      <c r="B94" t="s">
        <v>16</v>
      </c>
      <c r="C94">
        <v>53</v>
      </c>
      <c r="D94">
        <v>100</v>
      </c>
      <c r="I94" t="s">
        <v>210</v>
      </c>
      <c r="K94">
        <v>6</v>
      </c>
    </row>
    <row r="95" spans="1:11">
      <c r="I95" t="s">
        <v>211</v>
      </c>
      <c r="K95">
        <v>6</v>
      </c>
    </row>
    <row r="96" spans="1:11">
      <c r="I96" t="s">
        <v>213</v>
      </c>
      <c r="K96">
        <v>7</v>
      </c>
    </row>
    <row r="97" spans="1:11">
      <c r="A97" s="134" t="s">
        <v>28</v>
      </c>
      <c r="B97" s="134"/>
      <c r="C97" s="134"/>
      <c r="D97" s="134"/>
      <c r="E97" s="134"/>
      <c r="F97" s="134"/>
      <c r="G97" s="134"/>
      <c r="I97" t="s">
        <v>481</v>
      </c>
      <c r="K97">
        <v>1</v>
      </c>
    </row>
    <row r="98" spans="1:11">
      <c r="A98" s="134"/>
      <c r="B98" s="134"/>
      <c r="C98" s="134"/>
      <c r="D98" s="134"/>
      <c r="E98" s="134"/>
      <c r="F98" s="134"/>
      <c r="G98" s="134"/>
    </row>
    <row r="99" spans="1:11">
      <c r="C99" t="s">
        <v>9</v>
      </c>
      <c r="D99" t="s">
        <v>10</v>
      </c>
    </row>
    <row r="100" spans="1:11">
      <c r="A100" t="s">
        <v>13</v>
      </c>
      <c r="B100" t="s">
        <v>14</v>
      </c>
      <c r="C100">
        <v>12</v>
      </c>
      <c r="D100">
        <v>22.6</v>
      </c>
    </row>
    <row r="101" spans="1:11">
      <c r="B101" t="s">
        <v>15</v>
      </c>
      <c r="C101">
        <v>41</v>
      </c>
      <c r="D101">
        <v>77.400000000000006</v>
      </c>
    </row>
    <row r="102" spans="1:11">
      <c r="B102" t="s">
        <v>16</v>
      </c>
      <c r="C102">
        <v>53</v>
      </c>
      <c r="D102">
        <v>100</v>
      </c>
    </row>
    <row r="105" spans="1:11">
      <c r="A105" s="134" t="s">
        <v>29</v>
      </c>
      <c r="B105" s="134"/>
      <c r="C105" s="134"/>
      <c r="D105" s="134"/>
      <c r="E105" s="134"/>
      <c r="F105" s="134"/>
      <c r="G105" s="134"/>
    </row>
    <row r="106" spans="1:11">
      <c r="A106" s="134"/>
      <c r="B106" s="134"/>
      <c r="C106" s="134"/>
      <c r="D106" s="134"/>
      <c r="E106" s="134"/>
      <c r="F106" s="134"/>
      <c r="G106" s="134"/>
    </row>
    <row r="107" spans="1:11">
      <c r="C107" t="s">
        <v>9</v>
      </c>
      <c r="D107" t="s">
        <v>10</v>
      </c>
    </row>
    <row r="108" spans="1:11">
      <c r="A108" t="s">
        <v>13</v>
      </c>
      <c r="B108" t="s">
        <v>14</v>
      </c>
      <c r="C108">
        <v>8</v>
      </c>
      <c r="D108">
        <v>15.1</v>
      </c>
    </row>
    <row r="109" spans="1:11">
      <c r="B109" t="s">
        <v>15</v>
      </c>
      <c r="C109">
        <v>45</v>
      </c>
      <c r="D109">
        <v>84.9</v>
      </c>
    </row>
    <row r="110" spans="1:11">
      <c r="B110" t="s">
        <v>16</v>
      </c>
      <c r="C110">
        <v>53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7</v>
      </c>
      <c r="D116">
        <v>13.2</v>
      </c>
    </row>
    <row r="117" spans="1:7">
      <c r="B117" t="s">
        <v>15</v>
      </c>
      <c r="C117">
        <v>46</v>
      </c>
      <c r="D117">
        <v>86.8</v>
      </c>
    </row>
    <row r="118" spans="1:7">
      <c r="B118" t="s">
        <v>16</v>
      </c>
      <c r="C118">
        <v>53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6</v>
      </c>
      <c r="D124">
        <v>11.3</v>
      </c>
    </row>
    <row r="125" spans="1:7">
      <c r="B125" t="s">
        <v>15</v>
      </c>
      <c r="C125">
        <v>37</v>
      </c>
      <c r="D125">
        <v>69.8</v>
      </c>
    </row>
    <row r="126" spans="1:7">
      <c r="B126" t="s">
        <v>24</v>
      </c>
      <c r="C126">
        <v>10</v>
      </c>
      <c r="D126">
        <v>18.899999999999999</v>
      </c>
    </row>
    <row r="127" spans="1:7">
      <c r="B127" t="s">
        <v>16</v>
      </c>
      <c r="C127">
        <v>53</v>
      </c>
      <c r="D127">
        <v>100</v>
      </c>
    </row>
  </sheetData>
  <mergeCells count="40">
    <mergeCell ref="P17:P18"/>
    <mergeCell ref="I19:I20"/>
    <mergeCell ref="P19:P20"/>
    <mergeCell ref="A6:G7"/>
    <mergeCell ref="A14:G15"/>
    <mergeCell ref="A22:G23"/>
    <mergeCell ref="A30:G31"/>
    <mergeCell ref="Q9:Q11"/>
    <mergeCell ref="Q12:Q15"/>
    <mergeCell ref="Q17:Q18"/>
    <mergeCell ref="Q19:Q20"/>
    <mergeCell ref="Q21:Q22"/>
    <mergeCell ref="I21:I22"/>
    <mergeCell ref="P21:P22"/>
    <mergeCell ref="I9:I11"/>
    <mergeCell ref="P9:P11"/>
    <mergeCell ref="I12:I15"/>
    <mergeCell ref="P12:P15"/>
    <mergeCell ref="I17:I18"/>
    <mergeCell ref="A38:G39"/>
    <mergeCell ref="A46:G47"/>
    <mergeCell ref="A55:G56"/>
    <mergeCell ref="A64:G65"/>
    <mergeCell ref="A72:G73"/>
    <mergeCell ref="F1:N1"/>
    <mergeCell ref="A4:G5"/>
    <mergeCell ref="T15:V16"/>
    <mergeCell ref="A121:G122"/>
    <mergeCell ref="I26:L27"/>
    <mergeCell ref="I42:K43"/>
    <mergeCell ref="I50:K51"/>
    <mergeCell ref="I60:K61"/>
    <mergeCell ref="I70:K71"/>
    <mergeCell ref="I78:K79"/>
    <mergeCell ref="I86:K87"/>
    <mergeCell ref="A80:G81"/>
    <mergeCell ref="A89:G90"/>
    <mergeCell ref="A97:G98"/>
    <mergeCell ref="A105:G106"/>
    <mergeCell ref="A113:G114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V9 Q12 Q16:Q17 Q19 Q21 Q23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B10" sqref="B10"/>
    </sheetView>
  </sheetViews>
  <sheetFormatPr defaultRowHeight="15"/>
  <cols>
    <col min="1" max="1" width="16" customWidth="1"/>
    <col min="17" max="17" width="19.42578125" customWidth="1"/>
    <col min="20" max="20" width="18.140625" customWidth="1"/>
    <col min="22" max="22" width="19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1348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60</v>
      </c>
      <c r="B2" s="86">
        <v>27</v>
      </c>
      <c r="C2" s="23">
        <v>27</v>
      </c>
      <c r="D2" s="24">
        <v>100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  <c r="G6" s="134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1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9</v>
      </c>
      <c r="D9">
        <v>33.299999999999997</v>
      </c>
      <c r="I9" s="179" t="s">
        <v>1</v>
      </c>
      <c r="J9" s="1">
        <v>75</v>
      </c>
      <c r="K9" s="1">
        <f>C10</f>
        <v>18</v>
      </c>
      <c r="L9" s="1">
        <f>C9</f>
        <v>9</v>
      </c>
      <c r="M9" s="1">
        <f>0</f>
        <v>0</v>
      </c>
      <c r="N9" s="1">
        <f>C11</f>
        <v>27</v>
      </c>
      <c r="O9" s="1">
        <f>(N9-(M9+L9))/N9</f>
        <v>0.66666666666666663</v>
      </c>
      <c r="P9" s="179">
        <f>(O9+O10+O11)/3</f>
        <v>0.62962962962962965</v>
      </c>
      <c r="Q9" s="117" t="s">
        <v>76</v>
      </c>
      <c r="T9" s="4" t="s">
        <v>95</v>
      </c>
      <c r="U9" s="4">
        <f>(O9+O10+O11+O12+O13+O14+O15+O16+O17+O18+O19+O20+O21+O22+O23)/15</f>
        <v>0.68641975308641989</v>
      </c>
      <c r="V9" s="4" t="s">
        <v>76</v>
      </c>
    </row>
    <row r="10" spans="1:22">
      <c r="B10" t="s">
        <v>15</v>
      </c>
      <c r="C10">
        <v>18</v>
      </c>
      <c r="D10">
        <v>66.7</v>
      </c>
      <c r="I10" s="180"/>
      <c r="J10" s="6">
        <v>76</v>
      </c>
      <c r="K10" s="6">
        <f>C18</f>
        <v>18</v>
      </c>
      <c r="L10" s="6">
        <f>C17</f>
        <v>9</v>
      </c>
      <c r="M10" s="6">
        <f>0</f>
        <v>0</v>
      </c>
      <c r="N10" s="6">
        <f>C19</f>
        <v>27</v>
      </c>
      <c r="O10" s="7">
        <f t="shared" ref="O10:O23" si="0">(N10-(M10+L10))/N10</f>
        <v>0.66666666666666663</v>
      </c>
      <c r="P10" s="180"/>
      <c r="Q10" s="118"/>
      <c r="S10" s="68"/>
      <c r="T10" s="57"/>
    </row>
    <row r="11" spans="1:22">
      <c r="B11" t="s">
        <v>16</v>
      </c>
      <c r="C11">
        <v>27</v>
      </c>
      <c r="D11">
        <v>100</v>
      </c>
      <c r="I11" s="181"/>
      <c r="J11" s="4">
        <v>77</v>
      </c>
      <c r="K11" s="10">
        <f>C26</f>
        <v>15</v>
      </c>
      <c r="L11" s="10">
        <f>C25</f>
        <v>12</v>
      </c>
      <c r="M11" s="10">
        <f>0</f>
        <v>0</v>
      </c>
      <c r="N11" s="11">
        <f>C27</f>
        <v>27</v>
      </c>
      <c r="O11" s="12">
        <f t="shared" si="0"/>
        <v>0.55555555555555558</v>
      </c>
      <c r="P11" s="181"/>
      <c r="Q11" s="119"/>
      <c r="S11" s="57"/>
      <c r="T11" s="57"/>
    </row>
    <row r="12" spans="1:22">
      <c r="I12" s="144" t="s">
        <v>2</v>
      </c>
      <c r="J12" s="4">
        <v>63</v>
      </c>
      <c r="K12" s="10">
        <f>C34</f>
        <v>11</v>
      </c>
      <c r="L12" s="10">
        <f>C33</f>
        <v>16</v>
      </c>
      <c r="M12" s="10">
        <f>0</f>
        <v>0</v>
      </c>
      <c r="N12" s="11">
        <f>C35</f>
        <v>27</v>
      </c>
      <c r="O12" s="12">
        <f t="shared" si="0"/>
        <v>0.40740740740740738</v>
      </c>
      <c r="P12" s="146">
        <f>(O12+O13+O14+O15)/4</f>
        <v>0.62037037037037046</v>
      </c>
      <c r="Q12" s="117" t="s">
        <v>76</v>
      </c>
    </row>
    <row r="13" spans="1:22">
      <c r="I13" s="148"/>
      <c r="J13" s="4">
        <v>64</v>
      </c>
      <c r="K13" s="10">
        <f>C42</f>
        <v>8</v>
      </c>
      <c r="L13" s="10">
        <f>C41</f>
        <v>19</v>
      </c>
      <c r="M13" s="10">
        <f>0</f>
        <v>0</v>
      </c>
      <c r="N13" s="11">
        <f>C43</f>
        <v>27</v>
      </c>
      <c r="O13" s="12">
        <f t="shared" si="0"/>
        <v>0.29629629629629628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25</v>
      </c>
      <c r="L14" s="10">
        <f>C49</f>
        <v>2</v>
      </c>
      <c r="M14" s="10">
        <f>C51</f>
        <v>0</v>
      </c>
      <c r="N14" s="11">
        <f>C52</f>
        <v>27</v>
      </c>
      <c r="O14" s="12">
        <f t="shared" si="0"/>
        <v>0.92592592592592593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23</v>
      </c>
      <c r="L15" s="10">
        <f>C58</f>
        <v>4</v>
      </c>
      <c r="M15" s="10">
        <f>C60</f>
        <v>0</v>
      </c>
      <c r="N15" s="11">
        <f>C61</f>
        <v>27</v>
      </c>
      <c r="O15" s="12">
        <f t="shared" si="0"/>
        <v>0.85185185185185186</v>
      </c>
      <c r="P15" s="147"/>
      <c r="Q15" s="119"/>
      <c r="S15" s="8"/>
      <c r="T15" t="s">
        <v>380</v>
      </c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2</v>
      </c>
      <c r="L16" s="10">
        <f>C83</f>
        <v>25</v>
      </c>
      <c r="M16" s="10">
        <f>C85</f>
        <v>0</v>
      </c>
      <c r="N16" s="11">
        <f>C86</f>
        <v>27</v>
      </c>
      <c r="O16" s="12">
        <f t="shared" si="0"/>
        <v>7.407407407407407E-2</v>
      </c>
      <c r="P16" s="41">
        <f>O16</f>
        <v>7.407407407407407E-2</v>
      </c>
      <c r="Q16" s="11" t="s">
        <v>75</v>
      </c>
      <c r="S16" s="9" t="s">
        <v>38</v>
      </c>
    </row>
    <row r="17" spans="1:20">
      <c r="A17" t="s">
        <v>13</v>
      </c>
      <c r="B17" t="s">
        <v>14</v>
      </c>
      <c r="C17">
        <v>9</v>
      </c>
      <c r="D17">
        <v>33.299999999999997</v>
      </c>
      <c r="I17" s="144" t="s">
        <v>4</v>
      </c>
      <c r="J17" s="4">
        <v>102</v>
      </c>
      <c r="K17" s="10">
        <f>C68</f>
        <v>26</v>
      </c>
      <c r="L17" s="10">
        <f>C67</f>
        <v>1</v>
      </c>
      <c r="M17" s="10">
        <f>0</f>
        <v>0</v>
      </c>
      <c r="N17" s="11">
        <f>C69</f>
        <v>27</v>
      </c>
      <c r="O17" s="12">
        <f t="shared" si="0"/>
        <v>0.96296296296296291</v>
      </c>
      <c r="P17" s="146">
        <f>(O17+O18)/2</f>
        <v>0.92592592592592582</v>
      </c>
      <c r="Q17" s="117" t="s">
        <v>78</v>
      </c>
      <c r="T17" t="s">
        <v>1337</v>
      </c>
    </row>
    <row r="18" spans="1:20">
      <c r="B18" t="s">
        <v>15</v>
      </c>
      <c r="C18">
        <v>18</v>
      </c>
      <c r="D18">
        <v>66.7</v>
      </c>
      <c r="I18" s="145"/>
      <c r="J18" s="4">
        <v>103</v>
      </c>
      <c r="K18" s="10">
        <f>C76</f>
        <v>24</v>
      </c>
      <c r="L18" s="10">
        <f>C75</f>
        <v>3</v>
      </c>
      <c r="M18" s="10">
        <f>0</f>
        <v>0</v>
      </c>
      <c r="N18" s="11">
        <f>C77</f>
        <v>27</v>
      </c>
      <c r="O18" s="12">
        <f t="shared" si="0"/>
        <v>0.88888888888888884</v>
      </c>
      <c r="P18" s="147"/>
      <c r="Q18" s="119"/>
      <c r="T18" t="s">
        <v>1336</v>
      </c>
    </row>
    <row r="19" spans="1:20">
      <c r="B19" t="s">
        <v>16</v>
      </c>
      <c r="C19">
        <v>27</v>
      </c>
      <c r="D19">
        <v>100</v>
      </c>
      <c r="I19" s="144" t="s">
        <v>5</v>
      </c>
      <c r="J19" s="4">
        <v>59</v>
      </c>
      <c r="K19" s="10">
        <f>C93</f>
        <v>12</v>
      </c>
      <c r="L19" s="10">
        <f>C92</f>
        <v>15</v>
      </c>
      <c r="M19" s="10">
        <f>0</f>
        <v>0</v>
      </c>
      <c r="N19" s="11">
        <f>C94</f>
        <v>27</v>
      </c>
      <c r="O19" s="12">
        <f t="shared" si="0"/>
        <v>0.44444444444444442</v>
      </c>
      <c r="P19" s="146">
        <f>(O19+O20)/2</f>
        <v>0.57407407407407407</v>
      </c>
      <c r="Q19" s="117" t="s">
        <v>76</v>
      </c>
      <c r="T19" t="s">
        <v>1335</v>
      </c>
    </row>
    <row r="20" spans="1:20">
      <c r="I20" s="145"/>
      <c r="J20" s="4">
        <v>510</v>
      </c>
      <c r="K20" s="10">
        <f>C101</f>
        <v>19</v>
      </c>
      <c r="L20" s="10">
        <f>C100</f>
        <v>8</v>
      </c>
      <c r="M20" s="10">
        <f>0</f>
        <v>0</v>
      </c>
      <c r="N20" s="11">
        <f>C102</f>
        <v>27</v>
      </c>
      <c r="O20" s="12">
        <f t="shared" si="0"/>
        <v>0.70370370370370372</v>
      </c>
      <c r="P20" s="147"/>
      <c r="Q20" s="119"/>
      <c r="T20" t="s">
        <v>1334</v>
      </c>
    </row>
    <row r="21" spans="1:20">
      <c r="I21" s="144" t="s">
        <v>6</v>
      </c>
      <c r="J21" s="4">
        <v>56</v>
      </c>
      <c r="K21" s="10">
        <f>C109</f>
        <v>26</v>
      </c>
      <c r="L21" s="10">
        <f>C108</f>
        <v>1</v>
      </c>
      <c r="M21" s="10">
        <f>0</f>
        <v>0</v>
      </c>
      <c r="N21" s="11">
        <f>C110</f>
        <v>27</v>
      </c>
      <c r="O21" s="12">
        <f t="shared" si="0"/>
        <v>0.96296296296296291</v>
      </c>
      <c r="P21" s="146">
        <f>(O21+O22)/2</f>
        <v>0.9814814814814814</v>
      </c>
      <c r="Q21" s="117" t="s">
        <v>78</v>
      </c>
      <c r="T21" t="s">
        <v>1333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27</v>
      </c>
      <c r="L22" s="10">
        <f>C116</f>
        <v>0</v>
      </c>
      <c r="M22" s="10">
        <f>0</f>
        <v>0</v>
      </c>
      <c r="N22" s="11">
        <f>C118</f>
        <v>27</v>
      </c>
      <c r="O22" s="12">
        <f t="shared" si="0"/>
        <v>1</v>
      </c>
      <c r="P22" s="147"/>
      <c r="Q22" s="119"/>
      <c r="T22" t="s">
        <v>1332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24</v>
      </c>
      <c r="L23" s="10">
        <f>C124</f>
        <v>2</v>
      </c>
      <c r="M23" s="10">
        <f>C126</f>
        <v>1</v>
      </c>
      <c r="N23" s="11">
        <f>C127</f>
        <v>27</v>
      </c>
      <c r="O23" s="12">
        <f t="shared" si="0"/>
        <v>0.88888888888888884</v>
      </c>
      <c r="P23" s="41">
        <f>O23</f>
        <v>0.88888888888888884</v>
      </c>
      <c r="Q23" s="11" t="s">
        <v>77</v>
      </c>
      <c r="T23" t="s">
        <v>1331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1330</v>
      </c>
    </row>
    <row r="25" spans="1:20">
      <c r="A25" t="s">
        <v>13</v>
      </c>
      <c r="B25" t="s">
        <v>14</v>
      </c>
      <c r="C25">
        <v>12</v>
      </c>
      <c r="D25">
        <v>44.4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1329</v>
      </c>
    </row>
    <row r="26" spans="1:20" ht="15" customHeight="1">
      <c r="B26" t="s">
        <v>15</v>
      </c>
      <c r="C26">
        <v>15</v>
      </c>
      <c r="D26">
        <v>55.6</v>
      </c>
      <c r="I26" s="136" t="s">
        <v>397</v>
      </c>
      <c r="J26" s="136"/>
      <c r="K26" s="136"/>
      <c r="L26" s="136"/>
      <c r="T26" t="s">
        <v>1328</v>
      </c>
    </row>
    <row r="27" spans="1:20">
      <c r="B27" t="s">
        <v>16</v>
      </c>
      <c r="C27">
        <v>27</v>
      </c>
      <c r="D27">
        <v>100</v>
      </c>
      <c r="I27" s="136"/>
      <c r="J27" s="136"/>
      <c r="K27" s="136"/>
      <c r="L27" s="136"/>
      <c r="T27" t="s">
        <v>1327</v>
      </c>
    </row>
    <row r="28" spans="1:20">
      <c r="K28" t="s">
        <v>9</v>
      </c>
      <c r="L28" t="s">
        <v>10</v>
      </c>
      <c r="T28" t="s">
        <v>1326</v>
      </c>
    </row>
    <row r="29" spans="1:20">
      <c r="I29" t="s">
        <v>1338</v>
      </c>
      <c r="K29">
        <v>2</v>
      </c>
      <c r="L29">
        <v>7.4</v>
      </c>
      <c r="T29" t="s">
        <v>1325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1339</v>
      </c>
      <c r="K30">
        <v>2</v>
      </c>
      <c r="L30">
        <v>7.4</v>
      </c>
      <c r="T30" t="s">
        <v>1324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60</v>
      </c>
      <c r="K31">
        <v>5</v>
      </c>
      <c r="L31">
        <v>18.5</v>
      </c>
      <c r="T31" t="s">
        <v>1323</v>
      </c>
    </row>
    <row r="32" spans="1:20">
      <c r="C32" t="s">
        <v>9</v>
      </c>
      <c r="D32" t="s">
        <v>10</v>
      </c>
      <c r="I32" t="s">
        <v>1340</v>
      </c>
      <c r="K32">
        <v>1</v>
      </c>
      <c r="L32">
        <v>3.7</v>
      </c>
      <c r="T32" t="s">
        <v>1322</v>
      </c>
    </row>
    <row r="33" spans="1:21">
      <c r="A33" t="s">
        <v>13</v>
      </c>
      <c r="B33" t="s">
        <v>14</v>
      </c>
      <c r="C33">
        <v>16</v>
      </c>
      <c r="D33">
        <v>59.3</v>
      </c>
      <c r="I33" t="s">
        <v>1341</v>
      </c>
      <c r="K33">
        <v>3</v>
      </c>
      <c r="L33">
        <v>11.1</v>
      </c>
      <c r="T33" t="s">
        <v>1321</v>
      </c>
    </row>
    <row r="34" spans="1:21">
      <c r="B34" t="s">
        <v>15</v>
      </c>
      <c r="C34">
        <v>11</v>
      </c>
      <c r="D34">
        <v>40.700000000000003</v>
      </c>
      <c r="I34" t="s">
        <v>1342</v>
      </c>
      <c r="K34">
        <v>1</v>
      </c>
      <c r="L34">
        <v>3.7</v>
      </c>
      <c r="T34" t="s">
        <v>1320</v>
      </c>
    </row>
    <row r="35" spans="1:21">
      <c r="B35" t="s">
        <v>16</v>
      </c>
      <c r="C35">
        <v>27</v>
      </c>
      <c r="D35">
        <v>100</v>
      </c>
      <c r="I35" t="s">
        <v>1343</v>
      </c>
      <c r="K35">
        <v>3</v>
      </c>
      <c r="L35">
        <v>11.1</v>
      </c>
      <c r="T35" t="s">
        <v>1319</v>
      </c>
    </row>
    <row r="36" spans="1:21">
      <c r="I36" t="s">
        <v>1344</v>
      </c>
      <c r="K36">
        <v>4</v>
      </c>
      <c r="L36">
        <v>14.8</v>
      </c>
      <c r="T36" t="s">
        <v>1318</v>
      </c>
    </row>
    <row r="37" spans="1:21">
      <c r="I37" t="s">
        <v>1345</v>
      </c>
      <c r="K37">
        <v>3</v>
      </c>
      <c r="L37">
        <v>11.1</v>
      </c>
      <c r="T37" t="s">
        <v>1317</v>
      </c>
    </row>
    <row r="38" spans="1:21">
      <c r="A38" s="134" t="s">
        <v>20</v>
      </c>
      <c r="B38" s="134"/>
      <c r="C38" s="134"/>
      <c r="D38" s="134"/>
      <c r="E38" s="134"/>
      <c r="F38" s="134"/>
      <c r="G38" s="134"/>
      <c r="I38" t="s">
        <v>1346</v>
      </c>
      <c r="K38">
        <v>1</v>
      </c>
      <c r="L38">
        <v>3.7</v>
      </c>
      <c r="T38" t="s">
        <v>1316</v>
      </c>
    </row>
    <row r="39" spans="1:21">
      <c r="A39" s="134"/>
      <c r="B39" s="134"/>
      <c r="C39" s="134"/>
      <c r="D39" s="134"/>
      <c r="E39" s="134"/>
      <c r="F39" s="134"/>
      <c r="G39" s="134"/>
      <c r="I39" t="s">
        <v>1347</v>
      </c>
      <c r="K39">
        <v>2</v>
      </c>
      <c r="L39">
        <v>7.4</v>
      </c>
      <c r="T39" t="s">
        <v>1315</v>
      </c>
    </row>
    <row r="40" spans="1:21">
      <c r="C40" t="s">
        <v>9</v>
      </c>
      <c r="D40" t="s">
        <v>10</v>
      </c>
      <c r="I40" t="s">
        <v>16</v>
      </c>
      <c r="K40">
        <v>27</v>
      </c>
      <c r="L40">
        <v>100</v>
      </c>
      <c r="T40" t="s">
        <v>1314</v>
      </c>
    </row>
    <row r="41" spans="1:21">
      <c r="A41" t="s">
        <v>13</v>
      </c>
      <c r="B41" t="s">
        <v>14</v>
      </c>
      <c r="C41">
        <v>19</v>
      </c>
      <c r="D41">
        <v>70.400000000000006</v>
      </c>
      <c r="T41" t="s">
        <v>1313</v>
      </c>
    </row>
    <row r="42" spans="1:21">
      <c r="B42" t="s">
        <v>15</v>
      </c>
      <c r="C42">
        <v>8</v>
      </c>
      <c r="D42">
        <v>29.6</v>
      </c>
      <c r="T42" t="s">
        <v>1312</v>
      </c>
    </row>
    <row r="43" spans="1:21">
      <c r="B43" t="s">
        <v>16</v>
      </c>
      <c r="C43">
        <v>27</v>
      </c>
      <c r="D43">
        <v>100</v>
      </c>
      <c r="I43" s="135" t="s">
        <v>122</v>
      </c>
      <c r="J43" s="135"/>
      <c r="K43" s="135"/>
      <c r="T43" t="s">
        <v>1311</v>
      </c>
    </row>
    <row r="44" spans="1:21">
      <c r="I44" s="135"/>
      <c r="J44" s="135"/>
      <c r="K44" s="135"/>
      <c r="T44" t="s">
        <v>16</v>
      </c>
      <c r="U44">
        <v>27</v>
      </c>
    </row>
    <row r="45" spans="1:21">
      <c r="J45" t="s">
        <v>9</v>
      </c>
      <c r="K45" t="s">
        <v>10</v>
      </c>
    </row>
    <row r="46" spans="1:21">
      <c r="A46" s="134" t="s">
        <v>21</v>
      </c>
      <c r="B46" s="134"/>
      <c r="C46" s="134"/>
      <c r="D46" s="134"/>
      <c r="E46" s="134"/>
      <c r="F46" s="134"/>
      <c r="G46" s="134"/>
      <c r="I46" t="s">
        <v>126</v>
      </c>
      <c r="J46">
        <v>23</v>
      </c>
      <c r="K46">
        <v>85.2</v>
      </c>
    </row>
    <row r="47" spans="1:21">
      <c r="A47" s="134"/>
      <c r="B47" s="134"/>
      <c r="C47" s="134"/>
      <c r="D47" s="134"/>
      <c r="E47" s="134"/>
      <c r="F47" s="134"/>
      <c r="G47" s="134"/>
      <c r="I47" t="s">
        <v>128</v>
      </c>
      <c r="J47">
        <v>4</v>
      </c>
      <c r="K47">
        <v>14.8</v>
      </c>
    </row>
    <row r="48" spans="1:21">
      <c r="C48" t="s">
        <v>9</v>
      </c>
      <c r="D48" t="s">
        <v>10</v>
      </c>
      <c r="I48" t="s">
        <v>16</v>
      </c>
      <c r="J48">
        <v>27</v>
      </c>
      <c r="K48">
        <v>100</v>
      </c>
    </row>
    <row r="49" spans="1:12">
      <c r="A49" t="s">
        <v>13</v>
      </c>
      <c r="B49" t="s">
        <v>14</v>
      </c>
      <c r="C49">
        <v>2</v>
      </c>
      <c r="D49">
        <v>7.4</v>
      </c>
    </row>
    <row r="50" spans="1:12">
      <c r="B50" t="s">
        <v>15</v>
      </c>
      <c r="C50">
        <v>25</v>
      </c>
      <c r="D50">
        <v>92.6</v>
      </c>
    </row>
    <row r="51" spans="1:12">
      <c r="B51" t="s">
        <v>33</v>
      </c>
      <c r="C51">
        <v>0</v>
      </c>
      <c r="I51" s="136" t="s">
        <v>123</v>
      </c>
      <c r="J51" s="136"/>
      <c r="K51" s="136"/>
    </row>
    <row r="52" spans="1:12">
      <c r="B52" t="s">
        <v>16</v>
      </c>
      <c r="C52">
        <v>27</v>
      </c>
      <c r="D52">
        <v>100</v>
      </c>
      <c r="I52" s="136"/>
      <c r="J52" s="136"/>
      <c r="K52" s="136"/>
    </row>
    <row r="53" spans="1:12">
      <c r="K53" t="s">
        <v>9</v>
      </c>
      <c r="L53" t="s">
        <v>10</v>
      </c>
    </row>
    <row r="54" spans="1:12">
      <c r="I54" t="s">
        <v>127</v>
      </c>
      <c r="K54">
        <v>25</v>
      </c>
      <c r="L54">
        <v>92.6</v>
      </c>
    </row>
    <row r="55" spans="1:12">
      <c r="A55" s="134" t="s">
        <v>22</v>
      </c>
      <c r="B55" s="134"/>
      <c r="C55" s="134"/>
      <c r="D55" s="134"/>
      <c r="E55" s="134"/>
      <c r="F55" s="134"/>
      <c r="G55" s="134"/>
      <c r="I55" t="s">
        <v>395</v>
      </c>
      <c r="K55">
        <v>1</v>
      </c>
      <c r="L55">
        <v>3.7</v>
      </c>
    </row>
    <row r="56" spans="1:12">
      <c r="A56" s="134"/>
      <c r="B56" s="134"/>
      <c r="C56" s="134"/>
      <c r="D56" s="134"/>
      <c r="E56" s="134"/>
      <c r="F56" s="134"/>
      <c r="G56" s="134"/>
      <c r="I56" t="s">
        <v>480</v>
      </c>
      <c r="K56">
        <v>1</v>
      </c>
      <c r="L56">
        <v>3.7</v>
      </c>
    </row>
    <row r="57" spans="1:12">
      <c r="C57" t="s">
        <v>9</v>
      </c>
      <c r="D57" t="s">
        <v>10</v>
      </c>
      <c r="I57" t="s">
        <v>16</v>
      </c>
      <c r="K57">
        <v>27</v>
      </c>
      <c r="L57">
        <v>100</v>
      </c>
    </row>
    <row r="58" spans="1:12">
      <c r="A58" t="s">
        <v>13</v>
      </c>
      <c r="B58" t="s">
        <v>14</v>
      </c>
      <c r="C58">
        <v>4</v>
      </c>
      <c r="D58">
        <v>14.8</v>
      </c>
    </row>
    <row r="59" spans="1:12">
      <c r="B59" t="s">
        <v>15</v>
      </c>
      <c r="C59">
        <v>23</v>
      </c>
      <c r="D59">
        <v>85.2</v>
      </c>
    </row>
    <row r="60" spans="1:12">
      <c r="B60" t="s">
        <v>33</v>
      </c>
      <c r="C60">
        <v>0</v>
      </c>
      <c r="I60" s="136" t="s">
        <v>130</v>
      </c>
      <c r="J60" s="136"/>
      <c r="K60" s="136"/>
      <c r="L60" s="136"/>
    </row>
    <row r="61" spans="1:12">
      <c r="B61" t="s">
        <v>16</v>
      </c>
      <c r="C61">
        <v>27</v>
      </c>
      <c r="D61">
        <v>100</v>
      </c>
      <c r="I61" s="136"/>
      <c r="J61" s="136"/>
      <c r="K61" s="136"/>
      <c r="L61" s="136"/>
    </row>
    <row r="62" spans="1:12">
      <c r="K62" t="s">
        <v>9</v>
      </c>
      <c r="L62" t="s">
        <v>10</v>
      </c>
    </row>
    <row r="63" spans="1:12">
      <c r="I63" t="s">
        <v>132</v>
      </c>
      <c r="K63">
        <v>22</v>
      </c>
      <c r="L63">
        <v>81.5</v>
      </c>
    </row>
    <row r="64" spans="1:12">
      <c r="A64" s="134" t="s">
        <v>25</v>
      </c>
      <c r="B64" s="134"/>
      <c r="C64" s="134"/>
      <c r="D64" s="134"/>
      <c r="E64" s="134"/>
      <c r="F64" s="134"/>
      <c r="G64" s="134"/>
      <c r="I64" t="s">
        <v>133</v>
      </c>
      <c r="K64">
        <v>4</v>
      </c>
      <c r="L64">
        <v>14.8</v>
      </c>
    </row>
    <row r="65" spans="1:12">
      <c r="A65" s="134"/>
      <c r="B65" s="134"/>
      <c r="C65" s="134"/>
      <c r="D65" s="134"/>
      <c r="E65" s="134"/>
      <c r="F65" s="134"/>
      <c r="G65" s="134"/>
      <c r="I65" t="s">
        <v>135</v>
      </c>
      <c r="K65">
        <v>1</v>
      </c>
      <c r="L65">
        <v>3.7</v>
      </c>
    </row>
    <row r="66" spans="1:12">
      <c r="C66" t="s">
        <v>9</v>
      </c>
      <c r="D66" t="s">
        <v>10</v>
      </c>
      <c r="I66" t="s">
        <v>16</v>
      </c>
      <c r="K66">
        <v>27</v>
      </c>
      <c r="L66">
        <v>100</v>
      </c>
    </row>
    <row r="67" spans="1:12">
      <c r="A67" t="s">
        <v>13</v>
      </c>
      <c r="B67" t="s">
        <v>14</v>
      </c>
      <c r="C67">
        <v>1</v>
      </c>
      <c r="D67">
        <v>3.7</v>
      </c>
    </row>
    <row r="68" spans="1:12">
      <c r="B68" t="s">
        <v>15</v>
      </c>
      <c r="C68">
        <v>26</v>
      </c>
      <c r="D68">
        <v>96.3</v>
      </c>
    </row>
    <row r="69" spans="1:12">
      <c r="B69" t="s">
        <v>16</v>
      </c>
      <c r="C69">
        <v>27</v>
      </c>
      <c r="D69">
        <v>100</v>
      </c>
      <c r="I69" s="136" t="s">
        <v>124</v>
      </c>
      <c r="J69" s="136"/>
      <c r="K69" s="136"/>
      <c r="L69" s="136"/>
    </row>
    <row r="70" spans="1:12">
      <c r="I70" s="136"/>
      <c r="J70" s="136"/>
      <c r="K70" s="136"/>
      <c r="L70" s="136"/>
    </row>
    <row r="71" spans="1:12">
      <c r="J71" t="s">
        <v>9</v>
      </c>
      <c r="K71" t="s">
        <v>10</v>
      </c>
    </row>
    <row r="72" spans="1:12">
      <c r="A72" s="134" t="s">
        <v>26</v>
      </c>
      <c r="B72" s="134"/>
      <c r="C72" s="134"/>
      <c r="D72" s="134"/>
      <c r="E72" s="134"/>
      <c r="F72" s="134"/>
      <c r="G72" s="134"/>
      <c r="I72" t="s">
        <v>74</v>
      </c>
      <c r="J72">
        <v>1</v>
      </c>
      <c r="K72">
        <v>3.7</v>
      </c>
    </row>
    <row r="73" spans="1:12">
      <c r="A73" s="134"/>
      <c r="B73" s="134"/>
      <c r="C73" s="134"/>
      <c r="D73" s="134"/>
      <c r="E73" s="134"/>
      <c r="F73" s="134"/>
      <c r="G73" s="134"/>
      <c r="I73" t="s">
        <v>73</v>
      </c>
      <c r="J73">
        <v>26</v>
      </c>
      <c r="K73">
        <v>96.3</v>
      </c>
    </row>
    <row r="74" spans="1:12">
      <c r="C74" t="s">
        <v>9</v>
      </c>
      <c r="D74" t="s">
        <v>10</v>
      </c>
      <c r="I74" t="s">
        <v>16</v>
      </c>
      <c r="J74">
        <v>27</v>
      </c>
      <c r="K74">
        <v>100</v>
      </c>
    </row>
    <row r="75" spans="1:12">
      <c r="A75" t="s">
        <v>13</v>
      </c>
      <c r="B75" t="s">
        <v>14</v>
      </c>
      <c r="C75">
        <v>3</v>
      </c>
      <c r="D75">
        <v>11.1</v>
      </c>
    </row>
    <row r="76" spans="1:12">
      <c r="B76" t="s">
        <v>15</v>
      </c>
      <c r="C76">
        <v>24</v>
      </c>
      <c r="D76">
        <v>88.9</v>
      </c>
    </row>
    <row r="77" spans="1:12">
      <c r="B77" t="s">
        <v>16</v>
      </c>
      <c r="C77">
        <v>27</v>
      </c>
      <c r="D77">
        <v>100</v>
      </c>
      <c r="I77" s="135" t="s">
        <v>125</v>
      </c>
      <c r="J77" s="135"/>
      <c r="K77" s="135"/>
      <c r="L77" s="135"/>
    </row>
    <row r="78" spans="1:12">
      <c r="I78" s="135"/>
      <c r="J78" s="135"/>
      <c r="K78" s="135"/>
      <c r="L78" s="135"/>
    </row>
    <row r="79" spans="1:12">
      <c r="J79" t="s">
        <v>9</v>
      </c>
      <c r="K79" t="s">
        <v>10</v>
      </c>
    </row>
    <row r="80" spans="1:12">
      <c r="A80" s="134" t="s">
        <v>23</v>
      </c>
      <c r="B80" s="134"/>
      <c r="C80" s="134"/>
      <c r="D80" s="134"/>
      <c r="E80" s="134"/>
      <c r="F80" s="134"/>
      <c r="G80" s="134"/>
      <c r="I80" t="s">
        <v>15</v>
      </c>
      <c r="J80">
        <v>27</v>
      </c>
      <c r="K80">
        <v>100</v>
      </c>
    </row>
    <row r="81" spans="1:12">
      <c r="A81" s="134"/>
      <c r="B81" s="134"/>
      <c r="C81" s="134"/>
      <c r="D81" s="134"/>
      <c r="E81" s="134"/>
      <c r="F81" s="134"/>
      <c r="G81" s="134"/>
    </row>
    <row r="82" spans="1:12">
      <c r="C82" t="s">
        <v>9</v>
      </c>
      <c r="D82" t="s">
        <v>10</v>
      </c>
    </row>
    <row r="83" spans="1:12" ht="15" customHeight="1">
      <c r="A83" t="s">
        <v>13</v>
      </c>
      <c r="B83" t="s">
        <v>14</v>
      </c>
      <c r="C83">
        <v>25</v>
      </c>
      <c r="D83">
        <v>92.6</v>
      </c>
      <c r="I83" s="136" t="s">
        <v>131</v>
      </c>
      <c r="J83" s="136"/>
      <c r="K83" s="136"/>
      <c r="L83" s="136"/>
    </row>
    <row r="84" spans="1:12">
      <c r="B84" t="s">
        <v>15</v>
      </c>
      <c r="C84">
        <v>2</v>
      </c>
      <c r="D84">
        <v>7.4</v>
      </c>
      <c r="I84" s="136"/>
      <c r="J84" s="136"/>
      <c r="K84" s="136"/>
      <c r="L84" s="136"/>
    </row>
    <row r="85" spans="1:12">
      <c r="B85" t="s">
        <v>33</v>
      </c>
      <c r="C85">
        <v>0</v>
      </c>
      <c r="L85" t="s">
        <v>9</v>
      </c>
    </row>
    <row r="86" spans="1:12">
      <c r="B86" t="s">
        <v>16</v>
      </c>
      <c r="C86">
        <v>27</v>
      </c>
      <c r="D86">
        <v>100</v>
      </c>
      <c r="I86" t="s">
        <v>207</v>
      </c>
      <c r="L86">
        <v>24</v>
      </c>
    </row>
    <row r="87" spans="1:12">
      <c r="I87" t="s">
        <v>208</v>
      </c>
      <c r="L87">
        <v>17</v>
      </c>
    </row>
    <row r="88" spans="1:12">
      <c r="I88" t="s">
        <v>209</v>
      </c>
      <c r="L88">
        <v>3</v>
      </c>
    </row>
    <row r="89" spans="1:12">
      <c r="A89" s="134" t="s">
        <v>27</v>
      </c>
      <c r="B89" s="134"/>
      <c r="C89" s="134"/>
      <c r="D89" s="134"/>
      <c r="E89" s="134"/>
      <c r="F89" s="134"/>
      <c r="G89" s="134"/>
      <c r="I89" t="s">
        <v>316</v>
      </c>
      <c r="L89">
        <v>1</v>
      </c>
    </row>
    <row r="90" spans="1:12">
      <c r="A90" s="134"/>
      <c r="B90" s="134"/>
      <c r="C90" s="134"/>
      <c r="D90" s="134"/>
      <c r="E90" s="134"/>
      <c r="F90" s="134"/>
      <c r="G90" s="134"/>
      <c r="I90" t="s">
        <v>210</v>
      </c>
      <c r="L90">
        <v>6</v>
      </c>
    </row>
    <row r="91" spans="1:12">
      <c r="C91" t="s">
        <v>9</v>
      </c>
      <c r="D91" t="s">
        <v>10</v>
      </c>
      <c r="I91" t="s">
        <v>211</v>
      </c>
      <c r="L91">
        <v>6</v>
      </c>
    </row>
    <row r="92" spans="1:12">
      <c r="A92" t="s">
        <v>13</v>
      </c>
      <c r="B92" t="s">
        <v>14</v>
      </c>
      <c r="C92">
        <v>15</v>
      </c>
      <c r="D92">
        <v>55.6</v>
      </c>
      <c r="I92" t="s">
        <v>212</v>
      </c>
      <c r="L92">
        <v>1</v>
      </c>
    </row>
    <row r="93" spans="1:12">
      <c r="B93" t="s">
        <v>15</v>
      </c>
      <c r="C93">
        <v>12</v>
      </c>
      <c r="D93">
        <v>44.4</v>
      </c>
      <c r="I93" t="s">
        <v>213</v>
      </c>
      <c r="L93">
        <v>5</v>
      </c>
    </row>
    <row r="94" spans="1:12">
      <c r="B94" t="s">
        <v>16</v>
      </c>
      <c r="C94">
        <v>27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8</v>
      </c>
      <c r="D100">
        <v>29.6</v>
      </c>
    </row>
    <row r="101" spans="1:7">
      <c r="B101" t="s">
        <v>15</v>
      </c>
      <c r="C101">
        <v>19</v>
      </c>
      <c r="D101">
        <v>70.400000000000006</v>
      </c>
    </row>
    <row r="102" spans="1:7">
      <c r="B102" t="s">
        <v>16</v>
      </c>
      <c r="C102">
        <v>27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1</v>
      </c>
      <c r="D108">
        <v>3.7</v>
      </c>
    </row>
    <row r="109" spans="1:7">
      <c r="B109" t="s">
        <v>15</v>
      </c>
      <c r="C109">
        <v>26</v>
      </c>
      <c r="D109">
        <v>96.3</v>
      </c>
    </row>
    <row r="110" spans="1:7">
      <c r="B110" t="s">
        <v>16</v>
      </c>
      <c r="C110">
        <v>27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B116" t="s">
        <v>74</v>
      </c>
      <c r="C116">
        <v>0</v>
      </c>
    </row>
    <row r="117" spans="1:7">
      <c r="B117" t="s">
        <v>73</v>
      </c>
      <c r="C117">
        <v>27</v>
      </c>
    </row>
    <row r="118" spans="1:7">
      <c r="A118" t="s">
        <v>13</v>
      </c>
      <c r="B118" t="s">
        <v>16</v>
      </c>
      <c r="C118">
        <v>27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7.4</v>
      </c>
    </row>
    <row r="125" spans="1:7">
      <c r="B125" t="s">
        <v>15</v>
      </c>
      <c r="C125">
        <v>24</v>
      </c>
      <c r="D125">
        <v>88.9</v>
      </c>
    </row>
    <row r="126" spans="1:7">
      <c r="B126" t="s">
        <v>24</v>
      </c>
      <c r="C126">
        <v>1</v>
      </c>
      <c r="D126">
        <v>3.7</v>
      </c>
    </row>
    <row r="127" spans="1:7">
      <c r="B127" t="s">
        <v>16</v>
      </c>
      <c r="C127">
        <v>27</v>
      </c>
      <c r="D127">
        <v>100</v>
      </c>
    </row>
  </sheetData>
  <mergeCells count="39"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  <mergeCell ref="I69:L70"/>
    <mergeCell ref="I77:L78"/>
    <mergeCell ref="I83:L84"/>
    <mergeCell ref="A6:G7"/>
    <mergeCell ref="A14:G15"/>
    <mergeCell ref="A22:G23"/>
    <mergeCell ref="A30:G31"/>
    <mergeCell ref="A64:G65"/>
    <mergeCell ref="A72:G73"/>
    <mergeCell ref="A80:G81"/>
    <mergeCell ref="I26:L27"/>
    <mergeCell ref="I43:K44"/>
    <mergeCell ref="I51:K52"/>
    <mergeCell ref="I60:L61"/>
    <mergeCell ref="I21:I22"/>
    <mergeCell ref="I9:I11"/>
    <mergeCell ref="F1:N1"/>
    <mergeCell ref="A4:G5"/>
    <mergeCell ref="A38:G39"/>
    <mergeCell ref="A46:G47"/>
    <mergeCell ref="A55:G56"/>
    <mergeCell ref="I12:I15"/>
    <mergeCell ref="I17:I18"/>
    <mergeCell ref="I19:I20"/>
    <mergeCell ref="A89:G90"/>
    <mergeCell ref="A97:G98"/>
    <mergeCell ref="A105:G106"/>
    <mergeCell ref="A113:G114"/>
    <mergeCell ref="A121:G122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B8" sqref="B8"/>
    </sheetView>
  </sheetViews>
  <sheetFormatPr defaultRowHeight="15"/>
  <cols>
    <col min="1" max="1" width="13.7109375" customWidth="1"/>
    <col min="2" max="2" width="16.5703125" customWidth="1"/>
    <col min="3" max="3" width="15" customWidth="1"/>
    <col min="4" max="4" width="16.7109375" customWidth="1"/>
    <col min="16" max="16" width="16.85546875" customWidth="1"/>
    <col min="17" max="17" width="18.42578125" customWidth="1"/>
    <col min="20" max="20" width="19.42578125" customWidth="1"/>
    <col min="22" max="22" width="15.855468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1461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62</v>
      </c>
      <c r="B2" s="86">
        <v>91</v>
      </c>
      <c r="C2" s="23">
        <v>94</v>
      </c>
      <c r="D2" s="24">
        <v>96.808510638297875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26</v>
      </c>
      <c r="D9">
        <v>28.6</v>
      </c>
      <c r="I9" s="35" t="s">
        <v>1</v>
      </c>
      <c r="J9" s="6">
        <v>75</v>
      </c>
      <c r="K9" s="6">
        <f>C10</f>
        <v>65</v>
      </c>
      <c r="L9" s="6">
        <f>C9</f>
        <v>26</v>
      </c>
      <c r="M9" s="6">
        <f>0</f>
        <v>0</v>
      </c>
      <c r="N9" s="6">
        <f>C11</f>
        <v>91</v>
      </c>
      <c r="O9" s="7">
        <f>(N9-(M9+L9))/N9</f>
        <v>0.7142857142857143</v>
      </c>
      <c r="P9" s="155">
        <f>(O9+O10+O11)/3</f>
        <v>0.72893772893772901</v>
      </c>
      <c r="Q9" s="117" t="s">
        <v>77</v>
      </c>
      <c r="S9" s="70"/>
      <c r="T9" s="4" t="s">
        <v>94</v>
      </c>
      <c r="U9" s="4">
        <f>(O9+O10+O11+O12+O13+O14+O15+O16+O17+O18+O19+O20+O21+O22+O23)/15</f>
        <v>0.74285714285714299</v>
      </c>
      <c r="V9" s="4" t="s">
        <v>77</v>
      </c>
    </row>
    <row r="10" spans="1:22">
      <c r="B10" t="s">
        <v>15</v>
      </c>
      <c r="C10">
        <v>65</v>
      </c>
      <c r="D10">
        <v>71.400000000000006</v>
      </c>
      <c r="I10" s="40"/>
      <c r="J10" s="4">
        <v>76</v>
      </c>
      <c r="K10" s="10">
        <f>C18</f>
        <v>69</v>
      </c>
      <c r="L10" s="10">
        <f>C17</f>
        <v>22</v>
      </c>
      <c r="M10" s="10">
        <f>0</f>
        <v>0</v>
      </c>
      <c r="N10" s="11">
        <f>C19</f>
        <v>91</v>
      </c>
      <c r="O10" s="12">
        <f t="shared" ref="O10:O23" si="0">(N10-(M10+L10))/N10</f>
        <v>0.75824175824175821</v>
      </c>
      <c r="P10" s="157"/>
      <c r="Q10" s="118"/>
      <c r="S10" s="52"/>
      <c r="T10" s="52"/>
    </row>
    <row r="11" spans="1:22">
      <c r="B11" t="s">
        <v>16</v>
      </c>
      <c r="C11">
        <v>91</v>
      </c>
      <c r="D11">
        <v>100</v>
      </c>
      <c r="I11" s="40"/>
      <c r="J11" s="4">
        <v>77</v>
      </c>
      <c r="K11" s="10">
        <f>C26</f>
        <v>65</v>
      </c>
      <c r="L11" s="10">
        <f>C25</f>
        <v>26</v>
      </c>
      <c r="M11" s="10">
        <f>0</f>
        <v>0</v>
      </c>
      <c r="N11" s="11">
        <f>C27</f>
        <v>91</v>
      </c>
      <c r="O11" s="12">
        <f t="shared" si="0"/>
        <v>0.7142857142857143</v>
      </c>
      <c r="P11" s="156"/>
      <c r="Q11" s="119"/>
    </row>
    <row r="12" spans="1:22">
      <c r="I12" s="40" t="s">
        <v>2</v>
      </c>
      <c r="J12" s="4">
        <v>63</v>
      </c>
      <c r="K12" s="10">
        <f>C34</f>
        <v>48</v>
      </c>
      <c r="L12" s="10">
        <f>C33</f>
        <v>43</v>
      </c>
      <c r="M12" s="10">
        <f>0</f>
        <v>0</v>
      </c>
      <c r="N12" s="11">
        <f>C35</f>
        <v>91</v>
      </c>
      <c r="O12" s="12">
        <f t="shared" si="0"/>
        <v>0.52747252747252749</v>
      </c>
      <c r="P12" s="146">
        <f>(O12+O13+O14+O15)/4</f>
        <v>0.70604395604395609</v>
      </c>
      <c r="Q12" s="117" t="s">
        <v>77</v>
      </c>
    </row>
    <row r="13" spans="1:22">
      <c r="I13" s="40"/>
      <c r="J13" s="4">
        <v>64</v>
      </c>
      <c r="K13" s="10">
        <f>C42</f>
        <v>35</v>
      </c>
      <c r="L13" s="10">
        <f>C41</f>
        <v>56</v>
      </c>
      <c r="M13" s="10">
        <f>0</f>
        <v>0</v>
      </c>
      <c r="N13" s="11">
        <f>C43</f>
        <v>91</v>
      </c>
      <c r="O13" s="12">
        <f t="shared" si="0"/>
        <v>0.38461538461538464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40"/>
      <c r="J14" s="4">
        <v>911</v>
      </c>
      <c r="K14" s="10">
        <f>C50</f>
        <v>90</v>
      </c>
      <c r="L14" s="10">
        <f>C49</f>
        <v>1</v>
      </c>
      <c r="M14" s="10">
        <f>C51</f>
        <v>0</v>
      </c>
      <c r="N14" s="11">
        <f>C52</f>
        <v>91</v>
      </c>
      <c r="O14" s="12">
        <f t="shared" si="0"/>
        <v>0.98901098901098905</v>
      </c>
      <c r="P14" s="149"/>
      <c r="Q14" s="118"/>
      <c r="S14" s="8"/>
    </row>
    <row r="15" spans="1:22" ht="15.75">
      <c r="A15" s="134"/>
      <c r="B15" s="134"/>
      <c r="C15" s="134"/>
      <c r="D15" s="134"/>
      <c r="E15" s="134"/>
      <c r="F15" s="134"/>
      <c r="G15" s="134"/>
      <c r="I15" s="40"/>
      <c r="J15" s="4">
        <v>93</v>
      </c>
      <c r="K15" s="10">
        <f>C59</f>
        <v>84</v>
      </c>
      <c r="L15" s="10">
        <f>C58</f>
        <v>7</v>
      </c>
      <c r="M15" s="10">
        <f>C60</f>
        <v>0</v>
      </c>
      <c r="N15" s="11">
        <f>C61</f>
        <v>91</v>
      </c>
      <c r="O15" s="12">
        <f t="shared" si="0"/>
        <v>0.92307692307692313</v>
      </c>
      <c r="P15" s="147"/>
      <c r="Q15" s="119"/>
      <c r="S15" s="9" t="s">
        <v>38</v>
      </c>
      <c r="T15" s="169" t="s">
        <v>380</v>
      </c>
      <c r="U15" s="169"/>
      <c r="V15" s="169"/>
    </row>
    <row r="16" spans="1:22">
      <c r="C16" t="s">
        <v>9</v>
      </c>
      <c r="D16" t="s">
        <v>10</v>
      </c>
      <c r="I16" s="40" t="s">
        <v>3</v>
      </c>
      <c r="J16" s="4">
        <v>1072</v>
      </c>
      <c r="K16" s="10">
        <f>C84</f>
        <v>9</v>
      </c>
      <c r="L16" s="10">
        <f>C83</f>
        <v>80</v>
      </c>
      <c r="M16" s="10">
        <f>C85</f>
        <v>2</v>
      </c>
      <c r="N16" s="11">
        <f>C86</f>
        <v>91</v>
      </c>
      <c r="O16" s="12">
        <f t="shared" si="0"/>
        <v>9.8901098901098897E-2</v>
      </c>
      <c r="P16" s="41">
        <f>O16</f>
        <v>9.8901098901098897E-2</v>
      </c>
      <c r="Q16" s="11" t="s">
        <v>75</v>
      </c>
      <c r="T16" s="169"/>
      <c r="U16" s="169"/>
      <c r="V16" s="169"/>
    </row>
    <row r="17" spans="1:20">
      <c r="A17" t="s">
        <v>13</v>
      </c>
      <c r="B17" t="s">
        <v>14</v>
      </c>
      <c r="C17">
        <v>22</v>
      </c>
      <c r="D17">
        <v>24.2</v>
      </c>
      <c r="I17" s="2" t="s">
        <v>4</v>
      </c>
      <c r="J17" s="4">
        <v>102</v>
      </c>
      <c r="K17" s="10">
        <f>C68</f>
        <v>85</v>
      </c>
      <c r="L17" s="10">
        <f>C67</f>
        <v>6</v>
      </c>
      <c r="M17" s="10">
        <f>0</f>
        <v>0</v>
      </c>
      <c r="N17" s="11">
        <f>C69</f>
        <v>91</v>
      </c>
      <c r="O17" s="12">
        <f t="shared" si="0"/>
        <v>0.93406593406593408</v>
      </c>
      <c r="P17" s="146">
        <f>(O17+O18)/2</f>
        <v>0.90109890109890112</v>
      </c>
      <c r="Q17" s="117" t="s">
        <v>78</v>
      </c>
    </row>
    <row r="18" spans="1:20">
      <c r="B18" t="s">
        <v>15</v>
      </c>
      <c r="C18">
        <v>69</v>
      </c>
      <c r="D18">
        <v>75.8</v>
      </c>
      <c r="I18" s="40"/>
      <c r="J18" s="4">
        <v>103</v>
      </c>
      <c r="K18" s="10">
        <f>C76</f>
        <v>79</v>
      </c>
      <c r="L18" s="10">
        <f>C75</f>
        <v>12</v>
      </c>
      <c r="M18" s="10">
        <f>0</f>
        <v>0</v>
      </c>
      <c r="N18" s="11">
        <f>C77</f>
        <v>91</v>
      </c>
      <c r="O18" s="12">
        <f t="shared" si="0"/>
        <v>0.86813186813186816</v>
      </c>
      <c r="P18" s="147"/>
      <c r="Q18" s="119"/>
      <c r="T18" t="s">
        <v>1436</v>
      </c>
    </row>
    <row r="19" spans="1:20">
      <c r="B19" t="s">
        <v>16</v>
      </c>
      <c r="C19">
        <v>91</v>
      </c>
      <c r="D19">
        <v>100</v>
      </c>
      <c r="I19" s="40" t="s">
        <v>5</v>
      </c>
      <c r="J19" s="4">
        <v>59</v>
      </c>
      <c r="K19" s="10">
        <f>C93</f>
        <v>64</v>
      </c>
      <c r="L19" s="10">
        <f>C92</f>
        <v>27</v>
      </c>
      <c r="M19" s="10">
        <f>0</f>
        <v>0</v>
      </c>
      <c r="N19" s="11">
        <f>C94</f>
        <v>91</v>
      </c>
      <c r="O19" s="12">
        <f t="shared" si="0"/>
        <v>0.70329670329670335</v>
      </c>
      <c r="P19" s="146">
        <f>(O19+O20)/2</f>
        <v>0.79120879120879128</v>
      </c>
      <c r="Q19" s="117" t="s">
        <v>77</v>
      </c>
      <c r="T19" t="s">
        <v>1435</v>
      </c>
    </row>
    <row r="20" spans="1:20">
      <c r="I20" s="40"/>
      <c r="J20" s="4">
        <v>510</v>
      </c>
      <c r="K20" s="10">
        <f>C101</f>
        <v>80</v>
      </c>
      <c r="L20" s="10">
        <f>C100</f>
        <v>11</v>
      </c>
      <c r="M20" s="10">
        <f>0</f>
        <v>0</v>
      </c>
      <c r="N20" s="11">
        <f>C102</f>
        <v>91</v>
      </c>
      <c r="O20" s="12">
        <f t="shared" si="0"/>
        <v>0.87912087912087911</v>
      </c>
      <c r="P20" s="147"/>
      <c r="Q20" s="119"/>
      <c r="T20" t="s">
        <v>1434</v>
      </c>
    </row>
    <row r="21" spans="1:20">
      <c r="I21" s="40" t="s">
        <v>6</v>
      </c>
      <c r="J21" s="4">
        <v>56</v>
      </c>
      <c r="K21" s="10">
        <f>C109</f>
        <v>76</v>
      </c>
      <c r="L21" s="10">
        <f>C108</f>
        <v>15</v>
      </c>
      <c r="M21" s="10">
        <f>0</f>
        <v>0</v>
      </c>
      <c r="N21" s="11">
        <f>C110</f>
        <v>91</v>
      </c>
      <c r="O21" s="12">
        <f t="shared" si="0"/>
        <v>0.8351648351648352</v>
      </c>
      <c r="P21" s="146">
        <f>(O21+O22)/2</f>
        <v>0.89560439560439564</v>
      </c>
      <c r="Q21" s="117" t="s">
        <v>78</v>
      </c>
      <c r="T21" t="s">
        <v>1433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40"/>
      <c r="J22" s="4">
        <v>57</v>
      </c>
      <c r="K22" s="10">
        <f>C117</f>
        <v>87</v>
      </c>
      <c r="L22" s="10">
        <f>C116</f>
        <v>4</v>
      </c>
      <c r="M22" s="10">
        <f>0</f>
        <v>0</v>
      </c>
      <c r="N22" s="11">
        <f>C118</f>
        <v>91</v>
      </c>
      <c r="O22" s="12">
        <f t="shared" si="0"/>
        <v>0.95604395604395609</v>
      </c>
      <c r="P22" s="147"/>
      <c r="Q22" s="119"/>
      <c r="T22" t="s">
        <v>1432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78</v>
      </c>
      <c r="L23" s="10">
        <f>C124</f>
        <v>4</v>
      </c>
      <c r="M23" s="10">
        <f>C126</f>
        <v>9</v>
      </c>
      <c r="N23" s="11">
        <f>C127</f>
        <v>91</v>
      </c>
      <c r="O23" s="12">
        <f t="shared" si="0"/>
        <v>0.8571428571428571</v>
      </c>
      <c r="P23" s="41">
        <f>O23</f>
        <v>0.8571428571428571</v>
      </c>
      <c r="Q23" s="11" t="s">
        <v>77</v>
      </c>
      <c r="T23" t="s">
        <v>1431</v>
      </c>
    </row>
    <row r="24" spans="1:20">
      <c r="C24" t="s">
        <v>9</v>
      </c>
      <c r="D24" t="s">
        <v>10</v>
      </c>
      <c r="I24" s="39"/>
      <c r="J24" s="38"/>
      <c r="K24" s="15"/>
      <c r="L24" s="15"/>
      <c r="M24" s="15"/>
      <c r="N24" s="16"/>
      <c r="O24" s="17"/>
      <c r="P24" s="18"/>
      <c r="Q24" s="15"/>
      <c r="T24" t="s">
        <v>1430</v>
      </c>
    </row>
    <row r="25" spans="1:20" ht="15" customHeight="1">
      <c r="A25" t="s">
        <v>13</v>
      </c>
      <c r="B25" t="s">
        <v>14</v>
      </c>
      <c r="C25">
        <v>26</v>
      </c>
      <c r="D25">
        <v>28.6</v>
      </c>
      <c r="I25" s="136" t="s">
        <v>397</v>
      </c>
      <c r="J25" s="136"/>
      <c r="K25" s="136"/>
      <c r="L25" s="136"/>
      <c r="T25" t="s">
        <v>1429</v>
      </c>
    </row>
    <row r="26" spans="1:20">
      <c r="B26" t="s">
        <v>15</v>
      </c>
      <c r="C26">
        <v>65</v>
      </c>
      <c r="D26">
        <v>71.400000000000006</v>
      </c>
      <c r="I26" s="136"/>
      <c r="J26" s="136"/>
      <c r="K26" s="136"/>
      <c r="L26" s="136"/>
      <c r="T26" t="s">
        <v>1428</v>
      </c>
    </row>
    <row r="27" spans="1:20">
      <c r="B27" t="s">
        <v>16</v>
      </c>
      <c r="C27">
        <v>91</v>
      </c>
      <c r="D27">
        <v>100</v>
      </c>
      <c r="K27" t="s">
        <v>9</v>
      </c>
      <c r="L27" t="s">
        <v>10</v>
      </c>
      <c r="T27" t="s">
        <v>1427</v>
      </c>
    </row>
    <row r="28" spans="1:20">
      <c r="I28" t="s">
        <v>1437</v>
      </c>
      <c r="K28">
        <v>1</v>
      </c>
      <c r="L28">
        <v>1.1000000000000001</v>
      </c>
      <c r="T28" t="s">
        <v>1426</v>
      </c>
    </row>
    <row r="29" spans="1:20">
      <c r="I29" t="s">
        <v>1438</v>
      </c>
      <c r="K29">
        <v>3</v>
      </c>
      <c r="L29">
        <v>3.3</v>
      </c>
      <c r="T29" t="s">
        <v>1425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1439</v>
      </c>
      <c r="K30">
        <v>1</v>
      </c>
      <c r="L30">
        <v>1.1000000000000001</v>
      </c>
      <c r="T30" t="s">
        <v>1424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1440</v>
      </c>
      <c r="K31">
        <v>4</v>
      </c>
      <c r="L31">
        <v>4.4000000000000004</v>
      </c>
      <c r="T31" t="s">
        <v>1423</v>
      </c>
    </row>
    <row r="32" spans="1:20">
      <c r="C32" t="s">
        <v>9</v>
      </c>
      <c r="D32" t="s">
        <v>10</v>
      </c>
      <c r="I32" t="s">
        <v>1441</v>
      </c>
      <c r="K32">
        <v>2</v>
      </c>
      <c r="L32">
        <v>2.2000000000000002</v>
      </c>
      <c r="T32" t="s">
        <v>1422</v>
      </c>
    </row>
    <row r="33" spans="1:20">
      <c r="A33" t="s">
        <v>13</v>
      </c>
      <c r="B33" t="s">
        <v>14</v>
      </c>
      <c r="C33">
        <v>43</v>
      </c>
      <c r="D33">
        <v>47.3</v>
      </c>
      <c r="I33" t="s">
        <v>1442</v>
      </c>
      <c r="K33">
        <v>2</v>
      </c>
      <c r="L33">
        <v>2.2000000000000002</v>
      </c>
      <c r="T33" t="s">
        <v>1421</v>
      </c>
    </row>
    <row r="34" spans="1:20">
      <c r="B34" t="s">
        <v>15</v>
      </c>
      <c r="C34">
        <v>48</v>
      </c>
      <c r="D34">
        <v>52.7</v>
      </c>
      <c r="I34" t="s">
        <v>1443</v>
      </c>
      <c r="K34">
        <v>2</v>
      </c>
      <c r="L34">
        <v>2.2000000000000002</v>
      </c>
      <c r="T34" t="s">
        <v>1420</v>
      </c>
    </row>
    <row r="35" spans="1:20">
      <c r="B35" t="s">
        <v>16</v>
      </c>
      <c r="C35">
        <v>91</v>
      </c>
      <c r="D35">
        <v>100</v>
      </c>
      <c r="I35" t="s">
        <v>1444</v>
      </c>
      <c r="K35">
        <v>1</v>
      </c>
      <c r="L35">
        <v>1.1000000000000001</v>
      </c>
      <c r="T35" t="s">
        <v>1419</v>
      </c>
    </row>
    <row r="36" spans="1:20">
      <c r="I36" t="s">
        <v>1445</v>
      </c>
      <c r="K36">
        <v>1</v>
      </c>
      <c r="L36">
        <v>1.1000000000000001</v>
      </c>
      <c r="T36" t="s">
        <v>1418</v>
      </c>
    </row>
    <row r="37" spans="1:20">
      <c r="I37" t="s">
        <v>1446</v>
      </c>
      <c r="K37">
        <v>2</v>
      </c>
      <c r="L37">
        <v>2.2000000000000002</v>
      </c>
      <c r="T37" t="s">
        <v>1417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1447</v>
      </c>
      <c r="K38">
        <v>1</v>
      </c>
      <c r="L38">
        <v>1.1000000000000001</v>
      </c>
      <c r="T38" t="s">
        <v>1416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1448</v>
      </c>
      <c r="K39">
        <v>2</v>
      </c>
      <c r="L39">
        <v>2.2000000000000002</v>
      </c>
      <c r="T39" t="s">
        <v>1415</v>
      </c>
    </row>
    <row r="40" spans="1:20">
      <c r="C40" t="s">
        <v>9</v>
      </c>
      <c r="D40" t="s">
        <v>10</v>
      </c>
      <c r="I40" t="s">
        <v>1449</v>
      </c>
      <c r="K40">
        <v>3</v>
      </c>
      <c r="L40">
        <v>3.3</v>
      </c>
      <c r="T40" t="s">
        <v>1414</v>
      </c>
    </row>
    <row r="41" spans="1:20">
      <c r="A41" t="s">
        <v>13</v>
      </c>
      <c r="B41" t="s">
        <v>14</v>
      </c>
      <c r="C41">
        <v>56</v>
      </c>
      <c r="D41">
        <v>61.5</v>
      </c>
      <c r="I41" t="s">
        <v>1450</v>
      </c>
      <c r="K41">
        <v>4</v>
      </c>
      <c r="L41">
        <v>4.4000000000000004</v>
      </c>
      <c r="T41" t="s">
        <v>1413</v>
      </c>
    </row>
    <row r="42" spans="1:20">
      <c r="B42" t="s">
        <v>15</v>
      </c>
      <c r="C42">
        <v>35</v>
      </c>
      <c r="D42">
        <v>38.5</v>
      </c>
      <c r="I42" t="s">
        <v>1451</v>
      </c>
      <c r="K42">
        <v>6</v>
      </c>
      <c r="L42">
        <v>6.6</v>
      </c>
      <c r="T42" t="s">
        <v>1412</v>
      </c>
    </row>
    <row r="43" spans="1:20">
      <c r="B43" t="s">
        <v>16</v>
      </c>
      <c r="C43">
        <v>91</v>
      </c>
      <c r="D43">
        <v>100</v>
      </c>
      <c r="I43" t="s">
        <v>62</v>
      </c>
      <c r="K43">
        <v>32</v>
      </c>
      <c r="L43">
        <v>35.200000000000003</v>
      </c>
      <c r="T43" t="s">
        <v>1411</v>
      </c>
    </row>
    <row r="44" spans="1:20">
      <c r="I44" t="s">
        <v>1452</v>
      </c>
      <c r="K44">
        <v>1</v>
      </c>
      <c r="L44">
        <v>1.1000000000000001</v>
      </c>
      <c r="T44" t="s">
        <v>1410</v>
      </c>
    </row>
    <row r="45" spans="1:20">
      <c r="I45" t="s">
        <v>1453</v>
      </c>
      <c r="K45">
        <v>1</v>
      </c>
      <c r="L45">
        <v>1.1000000000000001</v>
      </c>
      <c r="T45" t="s">
        <v>1409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1454</v>
      </c>
      <c r="K46">
        <v>1</v>
      </c>
      <c r="L46">
        <v>1.1000000000000001</v>
      </c>
      <c r="T46" t="s">
        <v>1408</v>
      </c>
    </row>
    <row r="47" spans="1:20">
      <c r="A47" s="134"/>
      <c r="B47" s="134"/>
      <c r="C47" s="134"/>
      <c r="D47" s="134"/>
      <c r="E47" s="134"/>
      <c r="F47" s="134"/>
      <c r="G47" s="134"/>
      <c r="I47" t="s">
        <v>1455</v>
      </c>
      <c r="K47">
        <v>6</v>
      </c>
      <c r="L47">
        <v>6.6</v>
      </c>
      <c r="T47" t="s">
        <v>1407</v>
      </c>
    </row>
    <row r="48" spans="1:20">
      <c r="C48" t="s">
        <v>9</v>
      </c>
      <c r="D48" t="s">
        <v>10</v>
      </c>
      <c r="I48" t="s">
        <v>1456</v>
      </c>
      <c r="K48">
        <v>1</v>
      </c>
      <c r="L48">
        <v>1.1000000000000001</v>
      </c>
      <c r="T48" t="s">
        <v>1406</v>
      </c>
    </row>
    <row r="49" spans="1:20">
      <c r="A49" t="s">
        <v>13</v>
      </c>
      <c r="B49" t="s">
        <v>14</v>
      </c>
      <c r="C49">
        <v>1</v>
      </c>
      <c r="D49">
        <v>1.1000000000000001</v>
      </c>
      <c r="I49" t="s">
        <v>1457</v>
      </c>
      <c r="K49">
        <v>2</v>
      </c>
      <c r="L49">
        <v>2.2000000000000002</v>
      </c>
      <c r="T49" t="s">
        <v>1405</v>
      </c>
    </row>
    <row r="50" spans="1:20">
      <c r="B50" t="s">
        <v>15</v>
      </c>
      <c r="C50">
        <v>90</v>
      </c>
      <c r="D50">
        <v>98.9</v>
      </c>
      <c r="I50" t="s">
        <v>1458</v>
      </c>
      <c r="K50">
        <v>2</v>
      </c>
      <c r="L50">
        <v>2.2000000000000002</v>
      </c>
      <c r="T50" t="s">
        <v>1404</v>
      </c>
    </row>
    <row r="51" spans="1:20">
      <c r="B51" t="s">
        <v>33</v>
      </c>
      <c r="C51">
        <v>0</v>
      </c>
      <c r="I51" t="s">
        <v>1459</v>
      </c>
      <c r="K51">
        <v>1</v>
      </c>
      <c r="L51">
        <v>1.1000000000000001</v>
      </c>
      <c r="T51" t="s">
        <v>1403</v>
      </c>
    </row>
    <row r="52" spans="1:20">
      <c r="B52" t="s">
        <v>16</v>
      </c>
      <c r="C52">
        <v>91</v>
      </c>
      <c r="D52">
        <v>100</v>
      </c>
      <c r="I52" t="s">
        <v>1460</v>
      </c>
      <c r="K52">
        <v>9</v>
      </c>
      <c r="L52">
        <v>9.9</v>
      </c>
      <c r="T52" t="s">
        <v>1402</v>
      </c>
    </row>
    <row r="53" spans="1:20">
      <c r="I53" t="s">
        <v>16</v>
      </c>
      <c r="K53">
        <v>91</v>
      </c>
      <c r="L53">
        <v>100</v>
      </c>
      <c r="T53" t="s">
        <v>1401</v>
      </c>
    </row>
    <row r="54" spans="1:20">
      <c r="T54" t="s">
        <v>1400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T55" t="s">
        <v>1399</v>
      </c>
    </row>
    <row r="56" spans="1:20">
      <c r="A56" s="134"/>
      <c r="B56" s="134"/>
      <c r="C56" s="134"/>
      <c r="D56" s="134"/>
      <c r="E56" s="134"/>
      <c r="F56" s="134"/>
      <c r="G56" s="134"/>
      <c r="I56" s="136" t="s">
        <v>122</v>
      </c>
      <c r="J56" s="136"/>
      <c r="K56" s="136"/>
      <c r="L56" s="136"/>
      <c r="T56" t="s">
        <v>1398</v>
      </c>
    </row>
    <row r="57" spans="1:20">
      <c r="C57" t="s">
        <v>9</v>
      </c>
      <c r="D57" t="s">
        <v>10</v>
      </c>
      <c r="I57" s="136"/>
      <c r="J57" s="136"/>
      <c r="K57" s="136"/>
      <c r="L57" s="136"/>
      <c r="T57" t="s">
        <v>1397</v>
      </c>
    </row>
    <row r="58" spans="1:20">
      <c r="A58" t="s">
        <v>13</v>
      </c>
      <c r="B58" t="s">
        <v>14</v>
      </c>
      <c r="C58">
        <v>7</v>
      </c>
      <c r="D58">
        <v>7.7</v>
      </c>
      <c r="K58" t="s">
        <v>9</v>
      </c>
      <c r="L58" t="s">
        <v>10</v>
      </c>
      <c r="T58" t="s">
        <v>1396</v>
      </c>
    </row>
    <row r="59" spans="1:20">
      <c r="B59" t="s">
        <v>15</v>
      </c>
      <c r="C59">
        <v>84</v>
      </c>
      <c r="D59">
        <v>92.3</v>
      </c>
      <c r="I59" t="s">
        <v>13</v>
      </c>
      <c r="J59" t="s">
        <v>126</v>
      </c>
      <c r="K59">
        <v>91</v>
      </c>
      <c r="L59">
        <v>100</v>
      </c>
      <c r="T59" t="s">
        <v>1395</v>
      </c>
    </row>
    <row r="60" spans="1:20">
      <c r="B60" t="s">
        <v>33</v>
      </c>
      <c r="C60">
        <v>0</v>
      </c>
      <c r="T60" t="s">
        <v>1394</v>
      </c>
    </row>
    <row r="61" spans="1:20">
      <c r="B61" t="s">
        <v>16</v>
      </c>
      <c r="C61">
        <v>91</v>
      </c>
      <c r="D61">
        <v>100</v>
      </c>
      <c r="T61" t="s">
        <v>1393</v>
      </c>
    </row>
    <row r="62" spans="1:20">
      <c r="I62" s="138" t="s">
        <v>123</v>
      </c>
      <c r="J62" s="139"/>
      <c r="K62" s="139"/>
      <c r="L62" s="140"/>
      <c r="T62" t="s">
        <v>1392</v>
      </c>
    </row>
    <row r="63" spans="1:20">
      <c r="I63" s="141"/>
      <c r="J63" s="142"/>
      <c r="K63" s="142"/>
      <c r="L63" s="143"/>
      <c r="T63" t="s">
        <v>1391</v>
      </c>
    </row>
    <row r="64" spans="1:20">
      <c r="A64" s="134" t="s">
        <v>25</v>
      </c>
      <c r="B64" s="134"/>
      <c r="C64" s="134"/>
      <c r="D64" s="134"/>
      <c r="E64" s="134"/>
      <c r="F64" s="134"/>
      <c r="G64" s="134"/>
      <c r="J64" t="s">
        <v>9</v>
      </c>
      <c r="K64" t="s">
        <v>10</v>
      </c>
      <c r="T64" t="s">
        <v>1390</v>
      </c>
    </row>
    <row r="65" spans="1:20">
      <c r="A65" s="134"/>
      <c r="B65" s="134"/>
      <c r="C65" s="134"/>
      <c r="D65" s="134"/>
      <c r="E65" s="134"/>
      <c r="F65" s="134"/>
      <c r="G65" s="134"/>
      <c r="I65" t="s">
        <v>127</v>
      </c>
      <c r="J65">
        <v>89</v>
      </c>
      <c r="K65">
        <v>97.8</v>
      </c>
      <c r="T65" t="s">
        <v>1389</v>
      </c>
    </row>
    <row r="66" spans="1:20">
      <c r="C66" t="s">
        <v>9</v>
      </c>
      <c r="D66" t="s">
        <v>10</v>
      </c>
      <c r="I66" t="s">
        <v>480</v>
      </c>
      <c r="J66">
        <v>2</v>
      </c>
      <c r="K66">
        <v>2.2000000000000002</v>
      </c>
      <c r="T66" t="s">
        <v>988</v>
      </c>
    </row>
    <row r="67" spans="1:20">
      <c r="A67" t="s">
        <v>13</v>
      </c>
      <c r="B67" t="s">
        <v>14</v>
      </c>
      <c r="C67">
        <v>6</v>
      </c>
      <c r="D67">
        <v>6.6</v>
      </c>
      <c r="I67" t="s">
        <v>16</v>
      </c>
      <c r="J67">
        <v>91</v>
      </c>
      <c r="K67">
        <v>100</v>
      </c>
      <c r="T67" t="s">
        <v>1388</v>
      </c>
    </row>
    <row r="68" spans="1:20">
      <c r="B68" t="s">
        <v>15</v>
      </c>
      <c r="C68">
        <v>85</v>
      </c>
      <c r="D68">
        <v>93.4</v>
      </c>
      <c r="T68" t="s">
        <v>1387</v>
      </c>
    </row>
    <row r="69" spans="1:20">
      <c r="B69" t="s">
        <v>16</v>
      </c>
      <c r="C69">
        <v>91</v>
      </c>
      <c r="D69">
        <v>100</v>
      </c>
      <c r="T69" t="s">
        <v>1386</v>
      </c>
    </row>
    <row r="70" spans="1:20">
      <c r="I70" s="136" t="s">
        <v>130</v>
      </c>
      <c r="J70" s="136"/>
      <c r="K70" s="136"/>
      <c r="T70" t="s">
        <v>1166</v>
      </c>
    </row>
    <row r="71" spans="1:20">
      <c r="I71" s="136"/>
      <c r="J71" s="136"/>
      <c r="K71" s="136"/>
      <c r="T71" t="s">
        <v>1385</v>
      </c>
    </row>
    <row r="72" spans="1:20">
      <c r="A72" s="134" t="s">
        <v>26</v>
      </c>
      <c r="B72" s="134"/>
      <c r="C72" s="134"/>
      <c r="D72" s="134"/>
      <c r="E72" s="134"/>
      <c r="F72" s="134"/>
      <c r="G72" s="134"/>
      <c r="J72" t="s">
        <v>9</v>
      </c>
      <c r="K72" t="s">
        <v>10</v>
      </c>
      <c r="T72" t="s">
        <v>1384</v>
      </c>
    </row>
    <row r="73" spans="1:20">
      <c r="A73" s="134"/>
      <c r="B73" s="134"/>
      <c r="C73" s="134"/>
      <c r="D73" s="134"/>
      <c r="E73" s="134"/>
      <c r="F73" s="134"/>
      <c r="G73" s="134"/>
      <c r="I73" t="s">
        <v>132</v>
      </c>
      <c r="J73">
        <v>88</v>
      </c>
      <c r="K73">
        <v>96.7</v>
      </c>
      <c r="T73" t="s">
        <v>1383</v>
      </c>
    </row>
    <row r="74" spans="1:20">
      <c r="C74" t="s">
        <v>9</v>
      </c>
      <c r="D74" t="s">
        <v>10</v>
      </c>
      <c r="I74" t="s">
        <v>133</v>
      </c>
      <c r="J74">
        <v>3</v>
      </c>
      <c r="K74">
        <v>3.3</v>
      </c>
      <c r="T74" t="s">
        <v>1382</v>
      </c>
    </row>
    <row r="75" spans="1:20">
      <c r="A75" t="s">
        <v>13</v>
      </c>
      <c r="B75" t="s">
        <v>14</v>
      </c>
      <c r="C75">
        <v>12</v>
      </c>
      <c r="D75">
        <v>13.2</v>
      </c>
      <c r="I75" t="s">
        <v>16</v>
      </c>
      <c r="J75">
        <v>91</v>
      </c>
      <c r="K75">
        <v>100</v>
      </c>
      <c r="T75" t="s">
        <v>1381</v>
      </c>
    </row>
    <row r="76" spans="1:20">
      <c r="B76" t="s">
        <v>15</v>
      </c>
      <c r="C76">
        <v>79</v>
      </c>
      <c r="D76">
        <v>86.8</v>
      </c>
      <c r="T76" t="s">
        <v>1380</v>
      </c>
    </row>
    <row r="77" spans="1:20">
      <c r="B77" t="s">
        <v>16</v>
      </c>
      <c r="C77">
        <v>91</v>
      </c>
      <c r="D77">
        <v>100</v>
      </c>
      <c r="T77" t="s">
        <v>1379</v>
      </c>
    </row>
    <row r="78" spans="1:20">
      <c r="I78" s="136" t="s">
        <v>124</v>
      </c>
      <c r="J78" s="136"/>
      <c r="K78" s="136"/>
      <c r="T78" t="s">
        <v>1378</v>
      </c>
    </row>
    <row r="79" spans="1:20">
      <c r="I79" s="136"/>
      <c r="J79" s="136"/>
      <c r="K79" s="136"/>
      <c r="T79" t="s">
        <v>1377</v>
      </c>
    </row>
    <row r="80" spans="1:20">
      <c r="A80" s="134" t="s">
        <v>23</v>
      </c>
      <c r="B80" s="134"/>
      <c r="C80" s="134"/>
      <c r="D80" s="134"/>
      <c r="E80" s="134"/>
      <c r="F80" s="134"/>
      <c r="G80" s="134"/>
      <c r="J80" t="s">
        <v>9</v>
      </c>
      <c r="K80" t="s">
        <v>10</v>
      </c>
      <c r="T80" t="s">
        <v>1376</v>
      </c>
    </row>
    <row r="81" spans="1:20">
      <c r="A81" s="134"/>
      <c r="B81" s="134"/>
      <c r="C81" s="134"/>
      <c r="D81" s="134"/>
      <c r="E81" s="134"/>
      <c r="F81" s="134"/>
      <c r="G81" s="134"/>
      <c r="I81" t="s">
        <v>74</v>
      </c>
      <c r="J81">
        <v>10</v>
      </c>
      <c r="K81">
        <v>11</v>
      </c>
      <c r="T81" t="s">
        <v>1375</v>
      </c>
    </row>
    <row r="82" spans="1:20">
      <c r="C82" t="s">
        <v>9</v>
      </c>
      <c r="D82" t="s">
        <v>10</v>
      </c>
      <c r="I82" t="s">
        <v>73</v>
      </c>
      <c r="J82">
        <v>81</v>
      </c>
      <c r="K82">
        <v>89</v>
      </c>
      <c r="T82" t="s">
        <v>1374</v>
      </c>
    </row>
    <row r="83" spans="1:20">
      <c r="A83" t="s">
        <v>13</v>
      </c>
      <c r="B83" t="s">
        <v>14</v>
      </c>
      <c r="C83">
        <v>80</v>
      </c>
      <c r="D83">
        <v>87.9</v>
      </c>
      <c r="I83" t="s">
        <v>16</v>
      </c>
      <c r="J83">
        <v>91</v>
      </c>
      <c r="K83">
        <v>100</v>
      </c>
      <c r="T83" t="s">
        <v>1373</v>
      </c>
    </row>
    <row r="84" spans="1:20">
      <c r="B84" t="s">
        <v>15</v>
      </c>
      <c r="C84">
        <v>9</v>
      </c>
      <c r="D84">
        <v>9.9</v>
      </c>
      <c r="T84" t="s">
        <v>1372</v>
      </c>
    </row>
    <row r="85" spans="1:20">
      <c r="B85" t="s">
        <v>24</v>
      </c>
      <c r="C85">
        <v>2</v>
      </c>
      <c r="D85">
        <v>2.2000000000000002</v>
      </c>
      <c r="T85" t="s">
        <v>1371</v>
      </c>
    </row>
    <row r="86" spans="1:20">
      <c r="B86" t="s">
        <v>16</v>
      </c>
      <c r="C86">
        <v>91</v>
      </c>
      <c r="D86">
        <v>100</v>
      </c>
      <c r="I86" s="136" t="s">
        <v>125</v>
      </c>
      <c r="J86" s="136"/>
      <c r="K86" s="136"/>
      <c r="T86" t="s">
        <v>1370</v>
      </c>
    </row>
    <row r="87" spans="1:20">
      <c r="I87" s="136"/>
      <c r="J87" s="136"/>
      <c r="K87" s="136"/>
      <c r="T87" t="s">
        <v>1369</v>
      </c>
    </row>
    <row r="88" spans="1:20">
      <c r="J88" t="s">
        <v>9</v>
      </c>
      <c r="K88" t="s">
        <v>10</v>
      </c>
      <c r="T88" t="s">
        <v>1368</v>
      </c>
    </row>
    <row r="89" spans="1:20">
      <c r="A89" s="134" t="s">
        <v>27</v>
      </c>
      <c r="B89" s="134"/>
      <c r="C89" s="134"/>
      <c r="D89" s="134"/>
      <c r="E89" s="134"/>
      <c r="F89" s="134"/>
      <c r="G89" s="134"/>
      <c r="I89" t="s">
        <v>15</v>
      </c>
      <c r="J89">
        <v>91</v>
      </c>
      <c r="K89">
        <v>100</v>
      </c>
      <c r="T89" t="s">
        <v>1367</v>
      </c>
    </row>
    <row r="90" spans="1:20">
      <c r="A90" s="134"/>
      <c r="B90" s="134"/>
      <c r="C90" s="134"/>
      <c r="D90" s="134"/>
      <c r="E90" s="134"/>
      <c r="F90" s="134"/>
      <c r="G90" s="134"/>
      <c r="T90" t="s">
        <v>1366</v>
      </c>
    </row>
    <row r="91" spans="1:20">
      <c r="C91" t="s">
        <v>9</v>
      </c>
      <c r="D91" t="s">
        <v>10</v>
      </c>
      <c r="T91" t="s">
        <v>1365</v>
      </c>
    </row>
    <row r="92" spans="1:20">
      <c r="A92" t="s">
        <v>13</v>
      </c>
      <c r="B92" t="s">
        <v>14</v>
      </c>
      <c r="C92">
        <v>27</v>
      </c>
      <c r="D92">
        <v>29.7</v>
      </c>
      <c r="I92" s="136" t="s">
        <v>131</v>
      </c>
      <c r="J92" s="136"/>
      <c r="K92" s="136"/>
      <c r="T92" t="s">
        <v>1364</v>
      </c>
    </row>
    <row r="93" spans="1:20">
      <c r="B93" t="s">
        <v>15</v>
      </c>
      <c r="C93">
        <v>64</v>
      </c>
      <c r="D93">
        <v>70.3</v>
      </c>
      <c r="I93" s="136"/>
      <c r="J93" s="136"/>
      <c r="K93" s="136"/>
      <c r="T93" t="s">
        <v>631</v>
      </c>
    </row>
    <row r="94" spans="1:20">
      <c r="B94" t="s">
        <v>16</v>
      </c>
      <c r="C94">
        <v>91</v>
      </c>
      <c r="D94">
        <v>100</v>
      </c>
      <c r="K94" t="s">
        <v>9</v>
      </c>
      <c r="T94" t="s">
        <v>1363</v>
      </c>
    </row>
    <row r="95" spans="1:20">
      <c r="I95" t="s">
        <v>207</v>
      </c>
      <c r="K95">
        <v>78</v>
      </c>
      <c r="T95" t="s">
        <v>1362</v>
      </c>
    </row>
    <row r="96" spans="1:20">
      <c r="I96" t="s">
        <v>208</v>
      </c>
      <c r="K96">
        <v>65</v>
      </c>
      <c r="T96" t="s">
        <v>1361</v>
      </c>
    </row>
    <row r="97" spans="1:21">
      <c r="A97" s="134" t="s">
        <v>28</v>
      </c>
      <c r="B97" s="134"/>
      <c r="C97" s="134"/>
      <c r="D97" s="134"/>
      <c r="E97" s="134"/>
      <c r="F97" s="134"/>
      <c r="G97" s="134"/>
      <c r="I97" t="s">
        <v>209</v>
      </c>
      <c r="K97">
        <v>7</v>
      </c>
      <c r="T97" t="s">
        <v>1360</v>
      </c>
    </row>
    <row r="98" spans="1:21">
      <c r="A98" s="134"/>
      <c r="B98" s="134"/>
      <c r="C98" s="134"/>
      <c r="D98" s="134"/>
      <c r="E98" s="134"/>
      <c r="F98" s="134"/>
      <c r="G98" s="134"/>
      <c r="I98" t="s">
        <v>316</v>
      </c>
      <c r="K98">
        <v>5</v>
      </c>
      <c r="T98" t="s">
        <v>1359</v>
      </c>
    </row>
    <row r="99" spans="1:21">
      <c r="C99" t="s">
        <v>9</v>
      </c>
      <c r="D99" t="s">
        <v>10</v>
      </c>
      <c r="I99" t="s">
        <v>210</v>
      </c>
      <c r="K99">
        <v>18</v>
      </c>
      <c r="T99" t="s">
        <v>1358</v>
      </c>
    </row>
    <row r="100" spans="1:21">
      <c r="A100" t="s">
        <v>13</v>
      </c>
      <c r="B100" t="s">
        <v>14</v>
      </c>
      <c r="C100">
        <v>11</v>
      </c>
      <c r="D100">
        <v>12.1</v>
      </c>
      <c r="I100" t="s">
        <v>211</v>
      </c>
      <c r="K100">
        <v>18</v>
      </c>
      <c r="T100" t="s">
        <v>1357</v>
      </c>
    </row>
    <row r="101" spans="1:21">
      <c r="B101" t="s">
        <v>15</v>
      </c>
      <c r="C101">
        <v>80</v>
      </c>
      <c r="D101">
        <v>87.9</v>
      </c>
      <c r="I101" t="s">
        <v>213</v>
      </c>
      <c r="K101">
        <v>13</v>
      </c>
      <c r="T101" t="s">
        <v>1356</v>
      </c>
    </row>
    <row r="102" spans="1:21">
      <c r="B102" t="s">
        <v>16</v>
      </c>
      <c r="C102">
        <v>91</v>
      </c>
      <c r="D102">
        <v>100</v>
      </c>
      <c r="I102" t="s">
        <v>481</v>
      </c>
      <c r="K102">
        <v>2</v>
      </c>
      <c r="T102" t="s">
        <v>1355</v>
      </c>
    </row>
    <row r="103" spans="1:21">
      <c r="T103" t="s">
        <v>1354</v>
      </c>
    </row>
    <row r="104" spans="1:21">
      <c r="T104" t="s">
        <v>1353</v>
      </c>
    </row>
    <row r="105" spans="1:21">
      <c r="A105" s="134" t="s">
        <v>29</v>
      </c>
      <c r="B105" s="134"/>
      <c r="C105" s="134"/>
      <c r="D105" s="134"/>
      <c r="E105" s="134"/>
      <c r="F105" s="134"/>
      <c r="G105" s="134"/>
      <c r="T105" t="s">
        <v>1352</v>
      </c>
    </row>
    <row r="106" spans="1:21">
      <c r="A106" s="134"/>
      <c r="B106" s="134"/>
      <c r="C106" s="134"/>
      <c r="D106" s="134"/>
      <c r="E106" s="134"/>
      <c r="F106" s="134"/>
      <c r="G106" s="134"/>
      <c r="T106" t="s">
        <v>1351</v>
      </c>
    </row>
    <row r="107" spans="1:21">
      <c r="C107" t="s">
        <v>9</v>
      </c>
      <c r="D107" t="s">
        <v>10</v>
      </c>
      <c r="T107" t="s">
        <v>1350</v>
      </c>
    </row>
    <row r="108" spans="1:21">
      <c r="A108" t="s">
        <v>13</v>
      </c>
      <c r="B108" t="s">
        <v>14</v>
      </c>
      <c r="C108">
        <v>15</v>
      </c>
      <c r="D108">
        <v>16.5</v>
      </c>
      <c r="T108" t="s">
        <v>1349</v>
      </c>
    </row>
    <row r="109" spans="1:21">
      <c r="B109" t="s">
        <v>15</v>
      </c>
      <c r="C109">
        <v>76</v>
      </c>
      <c r="D109">
        <v>83.5</v>
      </c>
      <c r="T109" t="s">
        <v>16</v>
      </c>
      <c r="U109">
        <v>91</v>
      </c>
    </row>
    <row r="110" spans="1:21">
      <c r="B110" t="s">
        <v>16</v>
      </c>
      <c r="C110">
        <v>91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4</v>
      </c>
      <c r="D116">
        <v>4.4000000000000004</v>
      </c>
    </row>
    <row r="117" spans="1:7">
      <c r="B117" t="s">
        <v>15</v>
      </c>
      <c r="C117">
        <v>87</v>
      </c>
      <c r="D117">
        <v>95.6</v>
      </c>
    </row>
    <row r="118" spans="1:7">
      <c r="B118" t="s">
        <v>16</v>
      </c>
      <c r="C118">
        <v>91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4</v>
      </c>
      <c r="D124">
        <v>4.4000000000000004</v>
      </c>
    </row>
    <row r="125" spans="1:7">
      <c r="B125" t="s">
        <v>15</v>
      </c>
      <c r="C125">
        <v>78</v>
      </c>
      <c r="D125">
        <v>85.7</v>
      </c>
    </row>
    <row r="126" spans="1:7">
      <c r="B126" t="s">
        <v>24</v>
      </c>
      <c r="C126">
        <v>9</v>
      </c>
      <c r="D126">
        <v>9.9</v>
      </c>
    </row>
    <row r="127" spans="1:7">
      <c r="B127" t="s">
        <v>16</v>
      </c>
      <c r="C127">
        <v>91</v>
      </c>
      <c r="D127">
        <v>100</v>
      </c>
    </row>
  </sheetData>
  <mergeCells count="35">
    <mergeCell ref="P9:P11"/>
    <mergeCell ref="Q9:Q11"/>
    <mergeCell ref="P12:P15"/>
    <mergeCell ref="Q12:Q15"/>
    <mergeCell ref="P17:P18"/>
    <mergeCell ref="Q17:Q18"/>
    <mergeCell ref="T15:V16"/>
    <mergeCell ref="I25:L26"/>
    <mergeCell ref="I56:L57"/>
    <mergeCell ref="I62:L63"/>
    <mergeCell ref="P19:P20"/>
    <mergeCell ref="Q19:Q20"/>
    <mergeCell ref="P21:P22"/>
    <mergeCell ref="Q21:Q22"/>
    <mergeCell ref="I70:K71"/>
    <mergeCell ref="I78:K79"/>
    <mergeCell ref="I86:K87"/>
    <mergeCell ref="I92:K93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A89:G90"/>
    <mergeCell ref="A97:G98"/>
    <mergeCell ref="A105:G106"/>
    <mergeCell ref="A113:G114"/>
    <mergeCell ref="A121:G122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E9" sqref="E9"/>
    </sheetView>
  </sheetViews>
  <sheetFormatPr defaultRowHeight="15"/>
  <cols>
    <col min="1" max="1" width="18.85546875" customWidth="1"/>
    <col min="10" max="10" width="13.85546875" customWidth="1"/>
    <col min="16" max="16" width="14.5703125" customWidth="1"/>
    <col min="17" max="17" width="17" customWidth="1"/>
    <col min="20" max="20" width="22.28515625" customWidth="1"/>
    <col min="22" max="22" width="21.57031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1526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63</v>
      </c>
      <c r="B2" s="86">
        <v>58</v>
      </c>
      <c r="C2" s="23">
        <v>61</v>
      </c>
      <c r="D2" s="24">
        <v>95.081967213114751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21</v>
      </c>
      <c r="D9">
        <v>36.200000000000003</v>
      </c>
      <c r="I9" s="179" t="s">
        <v>1</v>
      </c>
      <c r="J9" s="35">
        <v>75</v>
      </c>
      <c r="K9" s="6">
        <f>C10</f>
        <v>37</v>
      </c>
      <c r="L9" s="6">
        <f>C9</f>
        <v>21</v>
      </c>
      <c r="M9" s="6">
        <f>0</f>
        <v>0</v>
      </c>
      <c r="N9" s="6">
        <f>C11</f>
        <v>58</v>
      </c>
      <c r="O9" s="6">
        <f>(N9-(M9+L9))/N9</f>
        <v>0.63793103448275867</v>
      </c>
      <c r="P9" s="155">
        <f>(O9+O10+O11)/3</f>
        <v>0.6724137931034484</v>
      </c>
      <c r="Q9" s="117" t="s">
        <v>76</v>
      </c>
      <c r="R9" s="37"/>
      <c r="T9" s="4" t="s">
        <v>93</v>
      </c>
      <c r="U9" s="4">
        <f>(O9+O10+O11+O12+O13+O14+O15+O16+O17+O18+O19+O20+O21+O22+O23)/15</f>
        <v>0.73103448275862071</v>
      </c>
      <c r="V9" s="4" t="s">
        <v>77</v>
      </c>
    </row>
    <row r="10" spans="1:22">
      <c r="B10" t="s">
        <v>15</v>
      </c>
      <c r="C10">
        <v>37</v>
      </c>
      <c r="D10">
        <v>63.8</v>
      </c>
      <c r="I10" s="180"/>
      <c r="J10" s="40">
        <v>76</v>
      </c>
      <c r="K10" s="4">
        <f>C18</f>
        <v>36</v>
      </c>
      <c r="L10" s="10">
        <f>C17</f>
        <v>22</v>
      </c>
      <c r="M10" s="10">
        <f>0</f>
        <v>0</v>
      </c>
      <c r="N10" s="10">
        <f>C19</f>
        <v>58</v>
      </c>
      <c r="O10" s="11">
        <f t="shared" ref="O10:O23" si="0">(N10-(M10+L10))/N10</f>
        <v>0.62068965517241381</v>
      </c>
      <c r="P10" s="157"/>
      <c r="Q10" s="118"/>
      <c r="R10" s="15"/>
      <c r="T10" s="52"/>
      <c r="U10" s="52"/>
    </row>
    <row r="11" spans="1:22">
      <c r="B11" t="s">
        <v>16</v>
      </c>
      <c r="C11">
        <v>58</v>
      </c>
      <c r="D11">
        <v>100</v>
      </c>
      <c r="I11" s="181"/>
      <c r="J11" s="40">
        <v>77</v>
      </c>
      <c r="K11" s="4">
        <f>C26</f>
        <v>44</v>
      </c>
      <c r="L11" s="10">
        <f>C25</f>
        <v>14</v>
      </c>
      <c r="M11" s="10">
        <f>0</f>
        <v>0</v>
      </c>
      <c r="N11" s="10">
        <f>C27</f>
        <v>58</v>
      </c>
      <c r="O11" s="11">
        <f t="shared" si="0"/>
        <v>0.75862068965517238</v>
      </c>
      <c r="P11" s="156"/>
      <c r="Q11" s="119"/>
      <c r="R11" s="15"/>
      <c r="T11" s="52"/>
      <c r="U11" s="52"/>
    </row>
    <row r="12" spans="1:22">
      <c r="I12" s="179" t="s">
        <v>2</v>
      </c>
      <c r="J12" s="40">
        <v>63</v>
      </c>
      <c r="K12" s="4">
        <f>C34</f>
        <v>36</v>
      </c>
      <c r="L12" s="10">
        <f>C33</f>
        <v>22</v>
      </c>
      <c r="M12" s="10">
        <f>0</f>
        <v>0</v>
      </c>
      <c r="N12" s="10">
        <f>C35</f>
        <v>58</v>
      </c>
      <c r="O12" s="11">
        <f t="shared" si="0"/>
        <v>0.62068965517241381</v>
      </c>
      <c r="P12" s="146">
        <f>(O12+O13+O14+O15)/4</f>
        <v>0.75862068965517238</v>
      </c>
      <c r="Q12" s="117" t="s">
        <v>77</v>
      </c>
      <c r="R12" s="15"/>
    </row>
    <row r="13" spans="1:22">
      <c r="I13" s="180"/>
      <c r="J13" s="40">
        <v>64</v>
      </c>
      <c r="K13" s="4">
        <f>C42</f>
        <v>34</v>
      </c>
      <c r="L13" s="10">
        <f>C41</f>
        <v>24</v>
      </c>
      <c r="M13" s="10">
        <f>0</f>
        <v>0</v>
      </c>
      <c r="N13" s="10">
        <f>C43</f>
        <v>58</v>
      </c>
      <c r="O13" s="11">
        <f t="shared" si="0"/>
        <v>0.58620689655172409</v>
      </c>
      <c r="P13" s="149"/>
      <c r="Q13" s="118"/>
      <c r="R13" s="15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80"/>
      <c r="J14" s="40">
        <v>911</v>
      </c>
      <c r="K14" s="4">
        <f>C50</f>
        <v>55</v>
      </c>
      <c r="L14" s="10">
        <f>C49</f>
        <v>3</v>
      </c>
      <c r="M14" s="10">
        <f>C51</f>
        <v>0</v>
      </c>
      <c r="N14" s="10">
        <f>C52</f>
        <v>58</v>
      </c>
      <c r="O14" s="11">
        <f t="shared" si="0"/>
        <v>0.94827586206896552</v>
      </c>
      <c r="P14" s="149"/>
      <c r="Q14" s="118"/>
      <c r="R14" s="15"/>
      <c r="T14" s="150" t="s">
        <v>380</v>
      </c>
      <c r="U14" s="150"/>
      <c r="V14" s="150"/>
    </row>
    <row r="15" spans="1:22">
      <c r="A15" s="134"/>
      <c r="B15" s="134"/>
      <c r="C15" s="134"/>
      <c r="D15" s="134"/>
      <c r="E15" s="134"/>
      <c r="F15" s="134"/>
      <c r="G15" s="134"/>
      <c r="I15" s="181"/>
      <c r="J15" s="40">
        <v>93</v>
      </c>
      <c r="K15" s="4">
        <f>C59</f>
        <v>51</v>
      </c>
      <c r="L15" s="10">
        <f>C58</f>
        <v>7</v>
      </c>
      <c r="M15" s="10">
        <f>C60</f>
        <v>0</v>
      </c>
      <c r="N15" s="10">
        <f>C61</f>
        <v>58</v>
      </c>
      <c r="O15" s="11">
        <f t="shared" si="0"/>
        <v>0.87931034482758619</v>
      </c>
      <c r="P15" s="147"/>
      <c r="Q15" s="119"/>
      <c r="R15" s="15"/>
      <c r="T15" s="150"/>
      <c r="U15" s="150"/>
      <c r="V15" s="150"/>
    </row>
    <row r="16" spans="1:22">
      <c r="C16" t="s">
        <v>9</v>
      </c>
      <c r="D16" t="s">
        <v>10</v>
      </c>
      <c r="I16" s="1" t="s">
        <v>3</v>
      </c>
      <c r="J16" s="40">
        <v>1072</v>
      </c>
      <c r="K16" s="4">
        <f>C84</f>
        <v>5</v>
      </c>
      <c r="L16" s="10">
        <f>C83</f>
        <v>53</v>
      </c>
      <c r="M16" s="10">
        <f>C85</f>
        <v>0</v>
      </c>
      <c r="N16" s="10">
        <f>C86</f>
        <v>58</v>
      </c>
      <c r="O16" s="11">
        <f t="shared" si="0"/>
        <v>8.6206896551724144E-2</v>
      </c>
      <c r="P16" s="41">
        <f>O16</f>
        <v>8.6206896551724144E-2</v>
      </c>
      <c r="Q16" s="11" t="s">
        <v>75</v>
      </c>
      <c r="R16" s="15"/>
    </row>
    <row r="17" spans="1:20">
      <c r="A17" t="s">
        <v>13</v>
      </c>
      <c r="B17" t="s">
        <v>14</v>
      </c>
      <c r="C17">
        <v>22</v>
      </c>
      <c r="D17">
        <v>37.9</v>
      </c>
      <c r="I17" s="179" t="s">
        <v>4</v>
      </c>
      <c r="J17" s="2">
        <v>102</v>
      </c>
      <c r="K17" s="4">
        <f>C68</f>
        <v>47</v>
      </c>
      <c r="L17" s="10">
        <f>C67</f>
        <v>11</v>
      </c>
      <c r="M17" s="10">
        <f>0</f>
        <v>0</v>
      </c>
      <c r="N17" s="10">
        <f>C69</f>
        <v>58</v>
      </c>
      <c r="O17" s="11">
        <f t="shared" si="0"/>
        <v>0.81034482758620685</v>
      </c>
      <c r="P17" s="146">
        <f>(O17+O18)/2</f>
        <v>0.82758620689655171</v>
      </c>
      <c r="Q17" s="117" t="s">
        <v>77</v>
      </c>
      <c r="R17" s="15"/>
      <c r="T17" t="s">
        <v>1519</v>
      </c>
    </row>
    <row r="18" spans="1:20">
      <c r="B18" t="s">
        <v>15</v>
      </c>
      <c r="C18">
        <v>36</v>
      </c>
      <c r="D18">
        <v>62.1</v>
      </c>
      <c r="I18" s="181"/>
      <c r="J18" s="40">
        <v>103</v>
      </c>
      <c r="K18" s="4">
        <f>C76</f>
        <v>49</v>
      </c>
      <c r="L18" s="10">
        <f>C75</f>
        <v>9</v>
      </c>
      <c r="M18" s="10">
        <f>0</f>
        <v>0</v>
      </c>
      <c r="N18" s="10">
        <f>C77</f>
        <v>58</v>
      </c>
      <c r="O18" s="11">
        <f t="shared" si="0"/>
        <v>0.84482758620689657</v>
      </c>
      <c r="P18" s="147"/>
      <c r="Q18" s="119"/>
      <c r="R18" s="15"/>
      <c r="T18" t="s">
        <v>1518</v>
      </c>
    </row>
    <row r="19" spans="1:20">
      <c r="B19" t="s">
        <v>16</v>
      </c>
      <c r="C19">
        <v>58</v>
      </c>
      <c r="D19">
        <v>100</v>
      </c>
      <c r="I19" s="179" t="s">
        <v>5</v>
      </c>
      <c r="J19" s="40">
        <v>59</v>
      </c>
      <c r="K19" s="4">
        <f>C93</f>
        <v>47</v>
      </c>
      <c r="L19" s="10">
        <f>C92</f>
        <v>11</v>
      </c>
      <c r="M19" s="10">
        <f>0</f>
        <v>0</v>
      </c>
      <c r="N19" s="10">
        <f>C94</f>
        <v>58</v>
      </c>
      <c r="O19" s="11">
        <f t="shared" si="0"/>
        <v>0.81034482758620685</v>
      </c>
      <c r="P19" s="146">
        <f>(O19+O20)/2</f>
        <v>0.81034482758620685</v>
      </c>
      <c r="Q19" s="117" t="s">
        <v>77</v>
      </c>
      <c r="R19" s="15"/>
      <c r="T19" t="s">
        <v>1517</v>
      </c>
    </row>
    <row r="20" spans="1:20">
      <c r="I20" s="181"/>
      <c r="J20" s="40">
        <v>510</v>
      </c>
      <c r="K20" s="4">
        <f>C101</f>
        <v>47</v>
      </c>
      <c r="L20" s="10">
        <f>C100</f>
        <v>11</v>
      </c>
      <c r="M20" s="10">
        <f>0</f>
        <v>0</v>
      </c>
      <c r="N20" s="10">
        <f>C102</f>
        <v>58</v>
      </c>
      <c r="O20" s="11">
        <f t="shared" si="0"/>
        <v>0.81034482758620685</v>
      </c>
      <c r="P20" s="147"/>
      <c r="Q20" s="119"/>
      <c r="R20" s="15"/>
      <c r="T20" t="s">
        <v>1516</v>
      </c>
    </row>
    <row r="21" spans="1:20">
      <c r="I21" s="179" t="s">
        <v>6</v>
      </c>
      <c r="J21" s="40">
        <v>56</v>
      </c>
      <c r="K21" s="4">
        <f>C109</f>
        <v>50</v>
      </c>
      <c r="L21" s="10">
        <f>C108</f>
        <v>8</v>
      </c>
      <c r="M21" s="10">
        <f>0</f>
        <v>0</v>
      </c>
      <c r="N21" s="10">
        <f>C110</f>
        <v>58</v>
      </c>
      <c r="O21" s="11">
        <f t="shared" si="0"/>
        <v>0.86206896551724133</v>
      </c>
      <c r="P21" s="146">
        <f>(O21+O22)/2</f>
        <v>0.89655172413793105</v>
      </c>
      <c r="Q21" s="117" t="s">
        <v>78</v>
      </c>
      <c r="R21" s="15"/>
      <c r="T21" t="s">
        <v>1515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81"/>
      <c r="J22" s="40">
        <v>57</v>
      </c>
      <c r="K22" s="4">
        <f>C117</f>
        <v>54</v>
      </c>
      <c r="L22" s="10">
        <f>C116</f>
        <v>4</v>
      </c>
      <c r="M22" s="10">
        <f>0</f>
        <v>0</v>
      </c>
      <c r="N22" s="10">
        <f>C118</f>
        <v>58</v>
      </c>
      <c r="O22" s="11">
        <f t="shared" si="0"/>
        <v>0.93103448275862066</v>
      </c>
      <c r="P22" s="147"/>
      <c r="Q22" s="119"/>
      <c r="R22" s="15"/>
      <c r="T22" t="s">
        <v>1514</v>
      </c>
    </row>
    <row r="23" spans="1:20" ht="30">
      <c r="A23" s="134"/>
      <c r="B23" s="134"/>
      <c r="C23" s="134"/>
      <c r="D23" s="134"/>
      <c r="E23" s="134"/>
      <c r="F23" s="134"/>
      <c r="G23" s="134"/>
      <c r="I23" s="1" t="s">
        <v>7</v>
      </c>
      <c r="J23" s="40">
        <v>86</v>
      </c>
      <c r="K23" s="4">
        <f>C125</f>
        <v>44</v>
      </c>
      <c r="L23" s="10">
        <f>C124</f>
        <v>4</v>
      </c>
      <c r="M23" s="10">
        <f>C126</f>
        <v>10</v>
      </c>
      <c r="N23" s="10">
        <f>C127</f>
        <v>58</v>
      </c>
      <c r="O23" s="11">
        <f t="shared" si="0"/>
        <v>0.75862068965517238</v>
      </c>
      <c r="P23" s="41">
        <f>O23</f>
        <v>0.75862068965517238</v>
      </c>
      <c r="Q23" s="11" t="s">
        <v>77</v>
      </c>
      <c r="R23" s="15"/>
      <c r="T23" t="s">
        <v>1513</v>
      </c>
    </row>
    <row r="24" spans="1:20">
      <c r="C24" t="s">
        <v>9</v>
      </c>
      <c r="D24" t="s">
        <v>10</v>
      </c>
      <c r="J24" s="39"/>
      <c r="K24" s="38"/>
      <c r="L24" s="15"/>
      <c r="M24" s="15"/>
      <c r="N24" s="15"/>
      <c r="O24" s="16"/>
      <c r="P24" s="17"/>
      <c r="Q24" s="18"/>
      <c r="R24" s="15"/>
      <c r="T24" t="s">
        <v>1512</v>
      </c>
    </row>
    <row r="25" spans="1:20">
      <c r="A25" t="s">
        <v>13</v>
      </c>
      <c r="B25" t="s">
        <v>14</v>
      </c>
      <c r="C25">
        <v>14</v>
      </c>
      <c r="D25">
        <v>24.1</v>
      </c>
      <c r="I25" s="136" t="s">
        <v>397</v>
      </c>
      <c r="J25" s="136"/>
      <c r="K25" s="136"/>
      <c r="L25" s="136"/>
      <c r="T25" t="s">
        <v>1511</v>
      </c>
    </row>
    <row r="26" spans="1:20">
      <c r="B26" t="s">
        <v>15</v>
      </c>
      <c r="C26">
        <v>44</v>
      </c>
      <c r="D26">
        <v>75.900000000000006</v>
      </c>
      <c r="I26" s="136"/>
      <c r="J26" s="136"/>
      <c r="K26" s="136"/>
      <c r="L26" s="136"/>
      <c r="T26" t="s">
        <v>1510</v>
      </c>
    </row>
    <row r="27" spans="1:20">
      <c r="B27" t="s">
        <v>16</v>
      </c>
      <c r="C27">
        <v>58</v>
      </c>
      <c r="D27">
        <v>100</v>
      </c>
      <c r="K27" t="s">
        <v>9</v>
      </c>
      <c r="L27" t="s">
        <v>10</v>
      </c>
      <c r="T27" t="s">
        <v>1509</v>
      </c>
    </row>
    <row r="28" spans="1:20">
      <c r="I28" t="s">
        <v>1520</v>
      </c>
      <c r="K28">
        <v>6</v>
      </c>
      <c r="L28">
        <v>10.3</v>
      </c>
      <c r="T28" t="s">
        <v>1508</v>
      </c>
    </row>
    <row r="29" spans="1:20">
      <c r="I29" t="s">
        <v>1521</v>
      </c>
      <c r="K29">
        <v>8</v>
      </c>
      <c r="L29">
        <v>13.8</v>
      </c>
      <c r="T29" t="s">
        <v>1507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1522</v>
      </c>
      <c r="K30">
        <v>7</v>
      </c>
      <c r="L30">
        <v>12.1</v>
      </c>
      <c r="T30" t="s">
        <v>1506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1523</v>
      </c>
      <c r="K31">
        <v>5</v>
      </c>
      <c r="L31">
        <v>8.6</v>
      </c>
      <c r="T31" t="s">
        <v>1505</v>
      </c>
    </row>
    <row r="32" spans="1:20">
      <c r="C32" t="s">
        <v>9</v>
      </c>
      <c r="D32" t="s">
        <v>10</v>
      </c>
      <c r="I32" t="s">
        <v>1524</v>
      </c>
      <c r="K32">
        <v>4</v>
      </c>
      <c r="L32">
        <v>6.9</v>
      </c>
      <c r="T32" t="s">
        <v>1504</v>
      </c>
    </row>
    <row r="33" spans="1:20">
      <c r="A33" t="s">
        <v>13</v>
      </c>
      <c r="B33" t="s">
        <v>14</v>
      </c>
      <c r="C33">
        <v>22</v>
      </c>
      <c r="D33">
        <v>37.9</v>
      </c>
      <c r="I33" t="s">
        <v>63</v>
      </c>
      <c r="K33">
        <v>23</v>
      </c>
      <c r="L33">
        <v>39.700000000000003</v>
      </c>
      <c r="T33" t="s">
        <v>1503</v>
      </c>
    </row>
    <row r="34" spans="1:20">
      <c r="B34" t="s">
        <v>15</v>
      </c>
      <c r="C34">
        <v>36</v>
      </c>
      <c r="D34">
        <v>62.1</v>
      </c>
      <c r="I34" t="s">
        <v>1525</v>
      </c>
      <c r="K34">
        <v>5</v>
      </c>
      <c r="L34">
        <v>8.6</v>
      </c>
      <c r="T34" t="s">
        <v>1502</v>
      </c>
    </row>
    <row r="35" spans="1:20">
      <c r="B35" t="s">
        <v>16</v>
      </c>
      <c r="C35">
        <v>58</v>
      </c>
      <c r="D35">
        <v>100</v>
      </c>
      <c r="I35" t="s">
        <v>16</v>
      </c>
      <c r="K35">
        <v>58</v>
      </c>
      <c r="L35">
        <v>100</v>
      </c>
      <c r="T35" t="s">
        <v>1501</v>
      </c>
    </row>
    <row r="36" spans="1:20">
      <c r="T36" t="s">
        <v>1500</v>
      </c>
    </row>
    <row r="37" spans="1:20">
      <c r="T37" t="s">
        <v>1499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s="136" t="s">
        <v>122</v>
      </c>
      <c r="J38" s="136"/>
      <c r="K38" s="136"/>
      <c r="L38" s="136"/>
      <c r="T38" t="s">
        <v>1498</v>
      </c>
    </row>
    <row r="39" spans="1:20">
      <c r="A39" s="134"/>
      <c r="B39" s="134"/>
      <c r="C39" s="134"/>
      <c r="D39" s="134"/>
      <c r="E39" s="134"/>
      <c r="F39" s="134"/>
      <c r="G39" s="134"/>
      <c r="I39" s="136"/>
      <c r="J39" s="136"/>
      <c r="K39" s="136"/>
      <c r="L39" s="136"/>
      <c r="T39" t="s">
        <v>1497</v>
      </c>
    </row>
    <row r="40" spans="1:20">
      <c r="C40" t="s">
        <v>9</v>
      </c>
      <c r="D40" t="s">
        <v>10</v>
      </c>
      <c r="K40" t="s">
        <v>9</v>
      </c>
      <c r="L40" t="s">
        <v>10</v>
      </c>
      <c r="T40" t="s">
        <v>1496</v>
      </c>
    </row>
    <row r="41" spans="1:20">
      <c r="A41" t="s">
        <v>13</v>
      </c>
      <c r="B41" t="s">
        <v>14</v>
      </c>
      <c r="C41">
        <v>24</v>
      </c>
      <c r="D41">
        <v>41.4</v>
      </c>
      <c r="I41" t="s">
        <v>126</v>
      </c>
      <c r="K41">
        <v>43</v>
      </c>
      <c r="L41">
        <v>74.099999999999994</v>
      </c>
      <c r="T41" t="s">
        <v>1495</v>
      </c>
    </row>
    <row r="42" spans="1:20">
      <c r="B42" t="s">
        <v>15</v>
      </c>
      <c r="C42">
        <v>34</v>
      </c>
      <c r="D42">
        <v>58.6</v>
      </c>
      <c r="I42" t="s">
        <v>128</v>
      </c>
      <c r="K42">
        <v>15</v>
      </c>
      <c r="L42">
        <v>25.9</v>
      </c>
      <c r="T42" t="s">
        <v>1494</v>
      </c>
    </row>
    <row r="43" spans="1:20">
      <c r="B43" t="s">
        <v>16</v>
      </c>
      <c r="C43">
        <v>58</v>
      </c>
      <c r="D43">
        <v>100</v>
      </c>
      <c r="I43" t="s">
        <v>16</v>
      </c>
      <c r="K43">
        <v>58</v>
      </c>
      <c r="L43">
        <v>100</v>
      </c>
      <c r="T43" t="s">
        <v>1493</v>
      </c>
    </row>
    <row r="44" spans="1:20">
      <c r="T44" t="s">
        <v>1492</v>
      </c>
    </row>
    <row r="45" spans="1:20">
      <c r="T45" t="s">
        <v>1491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s="136" t="s">
        <v>123</v>
      </c>
      <c r="J46" s="136"/>
      <c r="K46" s="136"/>
      <c r="L46" s="136"/>
      <c r="T46" t="s">
        <v>1490</v>
      </c>
    </row>
    <row r="47" spans="1:20">
      <c r="A47" s="134"/>
      <c r="B47" s="134"/>
      <c r="C47" s="134"/>
      <c r="D47" s="134"/>
      <c r="E47" s="134"/>
      <c r="F47" s="134"/>
      <c r="G47" s="134"/>
      <c r="I47" s="136"/>
      <c r="J47" s="136"/>
      <c r="K47" s="136"/>
      <c r="L47" s="136"/>
      <c r="T47" t="s">
        <v>1489</v>
      </c>
    </row>
    <row r="48" spans="1:20">
      <c r="C48" t="s">
        <v>9</v>
      </c>
      <c r="D48" t="s">
        <v>10</v>
      </c>
      <c r="K48" t="s">
        <v>9</v>
      </c>
      <c r="L48" t="s">
        <v>10</v>
      </c>
      <c r="T48" t="s">
        <v>1488</v>
      </c>
    </row>
    <row r="49" spans="1:20">
      <c r="A49" t="s">
        <v>13</v>
      </c>
      <c r="B49" t="s">
        <v>14</v>
      </c>
      <c r="C49">
        <v>3</v>
      </c>
      <c r="D49">
        <v>5.2</v>
      </c>
      <c r="I49" t="s">
        <v>127</v>
      </c>
      <c r="K49">
        <v>49</v>
      </c>
      <c r="L49">
        <v>84.5</v>
      </c>
      <c r="T49" t="s">
        <v>1487</v>
      </c>
    </row>
    <row r="50" spans="1:20">
      <c r="B50" t="s">
        <v>15</v>
      </c>
      <c r="C50">
        <v>55</v>
      </c>
      <c r="D50">
        <v>94.8</v>
      </c>
      <c r="I50" t="s">
        <v>755</v>
      </c>
      <c r="K50">
        <v>1</v>
      </c>
      <c r="L50">
        <v>1.7</v>
      </c>
      <c r="T50" t="s">
        <v>1486</v>
      </c>
    </row>
    <row r="51" spans="1:20">
      <c r="B51" t="s">
        <v>33</v>
      </c>
      <c r="C51">
        <v>0</v>
      </c>
      <c r="I51" t="s">
        <v>129</v>
      </c>
      <c r="K51">
        <v>2</v>
      </c>
      <c r="L51">
        <v>3.4</v>
      </c>
      <c r="T51" t="s">
        <v>1485</v>
      </c>
    </row>
    <row r="52" spans="1:20">
      <c r="B52" t="s">
        <v>16</v>
      </c>
      <c r="C52">
        <v>58</v>
      </c>
      <c r="D52">
        <v>100</v>
      </c>
      <c r="I52" t="s">
        <v>312</v>
      </c>
      <c r="K52">
        <v>6</v>
      </c>
      <c r="L52">
        <v>10.3</v>
      </c>
      <c r="T52" t="s">
        <v>1484</v>
      </c>
    </row>
    <row r="53" spans="1:20">
      <c r="I53" t="s">
        <v>16</v>
      </c>
      <c r="K53">
        <v>58</v>
      </c>
      <c r="L53">
        <v>100</v>
      </c>
      <c r="T53" t="s">
        <v>1483</v>
      </c>
    </row>
    <row r="54" spans="1:20">
      <c r="T54" t="s">
        <v>1482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T55" t="s">
        <v>1481</v>
      </c>
    </row>
    <row r="56" spans="1:20">
      <c r="A56" s="134"/>
      <c r="B56" s="134"/>
      <c r="C56" s="134"/>
      <c r="D56" s="134"/>
      <c r="E56" s="134"/>
      <c r="F56" s="134"/>
      <c r="G56" s="134"/>
      <c r="I56" s="136" t="s">
        <v>130</v>
      </c>
      <c r="J56" s="136"/>
      <c r="K56" s="136"/>
      <c r="L56" s="136"/>
      <c r="T56" t="s">
        <v>1480</v>
      </c>
    </row>
    <row r="57" spans="1:20">
      <c r="C57" t="s">
        <v>9</v>
      </c>
      <c r="D57" t="s">
        <v>10</v>
      </c>
      <c r="I57" s="136"/>
      <c r="J57" s="136"/>
      <c r="K57" s="136"/>
      <c r="L57" s="136"/>
      <c r="T57" t="s">
        <v>1479</v>
      </c>
    </row>
    <row r="58" spans="1:20">
      <c r="A58" t="s">
        <v>13</v>
      </c>
      <c r="B58" t="s">
        <v>14</v>
      </c>
      <c r="C58">
        <v>7</v>
      </c>
      <c r="D58">
        <v>12.1</v>
      </c>
      <c r="K58" t="s">
        <v>9</v>
      </c>
      <c r="L58" t="s">
        <v>10</v>
      </c>
      <c r="T58" t="s">
        <v>1478</v>
      </c>
    </row>
    <row r="59" spans="1:20">
      <c r="B59" t="s">
        <v>15</v>
      </c>
      <c r="C59">
        <v>51</v>
      </c>
      <c r="D59">
        <v>87.9</v>
      </c>
      <c r="I59" t="s">
        <v>132</v>
      </c>
      <c r="K59">
        <v>40</v>
      </c>
      <c r="L59">
        <v>69</v>
      </c>
      <c r="T59" t="s">
        <v>1477</v>
      </c>
    </row>
    <row r="60" spans="1:20">
      <c r="B60" t="s">
        <v>33</v>
      </c>
      <c r="C60">
        <v>0</v>
      </c>
      <c r="I60" t="s">
        <v>133</v>
      </c>
      <c r="K60">
        <v>10</v>
      </c>
      <c r="L60">
        <v>17.2</v>
      </c>
      <c r="T60" t="s">
        <v>1476</v>
      </c>
    </row>
    <row r="61" spans="1:20">
      <c r="B61" t="s">
        <v>16</v>
      </c>
      <c r="C61">
        <v>58</v>
      </c>
      <c r="D61">
        <v>100</v>
      </c>
      <c r="I61" t="s">
        <v>313</v>
      </c>
      <c r="K61">
        <v>1</v>
      </c>
      <c r="L61">
        <v>1.7</v>
      </c>
      <c r="T61" t="s">
        <v>1475</v>
      </c>
    </row>
    <row r="62" spans="1:20">
      <c r="I62" t="s">
        <v>134</v>
      </c>
      <c r="K62">
        <v>2</v>
      </c>
      <c r="L62">
        <v>3.4</v>
      </c>
      <c r="T62" t="s">
        <v>1474</v>
      </c>
    </row>
    <row r="63" spans="1:20">
      <c r="I63" t="s">
        <v>135</v>
      </c>
      <c r="K63">
        <v>5</v>
      </c>
      <c r="L63">
        <v>8.6</v>
      </c>
      <c r="T63" t="s">
        <v>1473</v>
      </c>
    </row>
    <row r="64" spans="1:20">
      <c r="A64" s="134" t="s">
        <v>25</v>
      </c>
      <c r="B64" s="134"/>
      <c r="C64" s="134"/>
      <c r="D64" s="134"/>
      <c r="E64" s="134"/>
      <c r="F64" s="134"/>
      <c r="G64" s="134"/>
      <c r="I64" t="s">
        <v>16</v>
      </c>
      <c r="K64">
        <v>58</v>
      </c>
      <c r="L64">
        <v>100</v>
      </c>
      <c r="T64" t="s">
        <v>1472</v>
      </c>
    </row>
    <row r="65" spans="1:21">
      <c r="A65" s="134"/>
      <c r="B65" s="134"/>
      <c r="C65" s="134"/>
      <c r="D65" s="134"/>
      <c r="E65" s="134"/>
      <c r="F65" s="134"/>
      <c r="G65" s="134"/>
      <c r="T65" t="s">
        <v>1471</v>
      </c>
    </row>
    <row r="66" spans="1:21">
      <c r="C66" t="s">
        <v>9</v>
      </c>
      <c r="D66" t="s">
        <v>10</v>
      </c>
      <c r="T66" t="s">
        <v>1470</v>
      </c>
    </row>
    <row r="67" spans="1:21">
      <c r="A67" t="s">
        <v>13</v>
      </c>
      <c r="B67" t="s">
        <v>14</v>
      </c>
      <c r="C67">
        <v>11</v>
      </c>
      <c r="D67">
        <v>19</v>
      </c>
      <c r="I67" s="136" t="s">
        <v>124</v>
      </c>
      <c r="J67" s="136"/>
      <c r="K67" s="136"/>
      <c r="T67" t="s">
        <v>1469</v>
      </c>
    </row>
    <row r="68" spans="1:21">
      <c r="B68" t="s">
        <v>15</v>
      </c>
      <c r="C68">
        <v>47</v>
      </c>
      <c r="D68">
        <v>81</v>
      </c>
      <c r="I68" s="136"/>
      <c r="J68" s="136"/>
      <c r="K68" s="136"/>
      <c r="T68" t="s">
        <v>1468</v>
      </c>
    </row>
    <row r="69" spans="1:21">
      <c r="B69" t="s">
        <v>16</v>
      </c>
      <c r="C69">
        <v>58</v>
      </c>
      <c r="D69">
        <v>100</v>
      </c>
      <c r="J69" t="s">
        <v>9</v>
      </c>
      <c r="K69" t="s">
        <v>10</v>
      </c>
      <c r="T69" t="s">
        <v>1467</v>
      </c>
    </row>
    <row r="70" spans="1:21">
      <c r="I70" t="s">
        <v>74</v>
      </c>
      <c r="J70">
        <v>13</v>
      </c>
      <c r="K70">
        <v>22.4</v>
      </c>
      <c r="T70" t="s">
        <v>1466</v>
      </c>
    </row>
    <row r="71" spans="1:21">
      <c r="I71" t="s">
        <v>73</v>
      </c>
      <c r="J71">
        <v>45</v>
      </c>
      <c r="K71">
        <v>77.599999999999994</v>
      </c>
      <c r="T71" t="s">
        <v>1465</v>
      </c>
    </row>
    <row r="72" spans="1:21">
      <c r="A72" s="134" t="s">
        <v>26</v>
      </c>
      <c r="B72" s="134"/>
      <c r="C72" s="134"/>
      <c r="D72" s="134"/>
      <c r="E72" s="134"/>
      <c r="F72" s="134"/>
      <c r="G72" s="134"/>
      <c r="I72" t="s">
        <v>16</v>
      </c>
      <c r="J72">
        <v>58</v>
      </c>
      <c r="K72">
        <v>100</v>
      </c>
      <c r="T72" t="s">
        <v>1464</v>
      </c>
    </row>
    <row r="73" spans="1:21">
      <c r="A73" s="134"/>
      <c r="B73" s="134"/>
      <c r="C73" s="134"/>
      <c r="D73" s="134"/>
      <c r="E73" s="134"/>
      <c r="F73" s="134"/>
      <c r="G73" s="134"/>
      <c r="T73" t="s">
        <v>1463</v>
      </c>
    </row>
    <row r="74" spans="1:21">
      <c r="C74" t="s">
        <v>9</v>
      </c>
      <c r="D74" t="s">
        <v>10</v>
      </c>
      <c r="T74" t="s">
        <v>1462</v>
      </c>
    </row>
    <row r="75" spans="1:21">
      <c r="A75" t="s">
        <v>13</v>
      </c>
      <c r="B75" t="s">
        <v>14</v>
      </c>
      <c r="C75">
        <v>9</v>
      </c>
      <c r="D75">
        <v>15.5</v>
      </c>
      <c r="I75" s="136" t="s">
        <v>125</v>
      </c>
      <c r="J75" s="136"/>
      <c r="K75" s="136"/>
      <c r="T75" t="s">
        <v>16</v>
      </c>
      <c r="U75">
        <v>58</v>
      </c>
    </row>
    <row r="76" spans="1:21">
      <c r="B76" t="s">
        <v>15</v>
      </c>
      <c r="C76">
        <v>49</v>
      </c>
      <c r="D76">
        <v>84.5</v>
      </c>
      <c r="I76" s="136"/>
      <c r="J76" s="136"/>
      <c r="K76" s="136"/>
    </row>
    <row r="77" spans="1:21">
      <c r="B77" t="s">
        <v>16</v>
      </c>
      <c r="C77">
        <v>58</v>
      </c>
      <c r="D77">
        <v>100</v>
      </c>
      <c r="J77" t="s">
        <v>9</v>
      </c>
      <c r="K77" t="s">
        <v>10</v>
      </c>
    </row>
    <row r="78" spans="1:21">
      <c r="I78" t="s">
        <v>14</v>
      </c>
      <c r="J78">
        <v>1</v>
      </c>
      <c r="K78">
        <v>1.7</v>
      </c>
    </row>
    <row r="79" spans="1:21">
      <c r="I79" t="s">
        <v>15</v>
      </c>
      <c r="J79">
        <v>57</v>
      </c>
      <c r="K79">
        <v>98.3</v>
      </c>
    </row>
    <row r="80" spans="1:21">
      <c r="A80" s="134" t="s">
        <v>23</v>
      </c>
      <c r="B80" s="134"/>
      <c r="C80" s="134"/>
      <c r="D80" s="134"/>
      <c r="E80" s="134"/>
      <c r="F80" s="134"/>
      <c r="G80" s="134"/>
      <c r="I80" t="s">
        <v>16</v>
      </c>
      <c r="J80">
        <v>58</v>
      </c>
      <c r="K80">
        <v>100</v>
      </c>
    </row>
    <row r="81" spans="1:11">
      <c r="A81" s="134"/>
      <c r="B81" s="134"/>
      <c r="C81" s="134"/>
      <c r="D81" s="134"/>
      <c r="E81" s="134"/>
      <c r="F81" s="134"/>
      <c r="G81" s="134"/>
    </row>
    <row r="82" spans="1:11">
      <c r="C82" t="s">
        <v>9</v>
      </c>
      <c r="D82" t="s">
        <v>10</v>
      </c>
    </row>
    <row r="83" spans="1:11">
      <c r="A83" t="s">
        <v>13</v>
      </c>
      <c r="B83" t="s">
        <v>14</v>
      </c>
      <c r="C83">
        <v>53</v>
      </c>
      <c r="D83">
        <v>91.4</v>
      </c>
      <c r="I83" s="136" t="s">
        <v>131</v>
      </c>
      <c r="J83" s="136"/>
      <c r="K83" s="136"/>
    </row>
    <row r="84" spans="1:11">
      <c r="B84" t="s">
        <v>15</v>
      </c>
      <c r="C84">
        <v>5</v>
      </c>
      <c r="D84">
        <v>8.6</v>
      </c>
      <c r="I84" s="136"/>
      <c r="J84" s="136"/>
      <c r="K84" s="136"/>
    </row>
    <row r="85" spans="1:11">
      <c r="B85" t="s">
        <v>24</v>
      </c>
      <c r="C85">
        <v>0</v>
      </c>
      <c r="K85" t="s">
        <v>9</v>
      </c>
    </row>
    <row r="86" spans="1:11">
      <c r="B86" t="s">
        <v>16</v>
      </c>
      <c r="C86">
        <v>58</v>
      </c>
      <c r="D86">
        <v>100</v>
      </c>
      <c r="I86" t="s">
        <v>461</v>
      </c>
      <c r="K86">
        <v>2</v>
      </c>
    </row>
    <row r="87" spans="1:11">
      <c r="I87" t="s">
        <v>207</v>
      </c>
      <c r="K87">
        <v>51</v>
      </c>
    </row>
    <row r="88" spans="1:11">
      <c r="I88" t="s">
        <v>208</v>
      </c>
      <c r="K88">
        <v>43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209</v>
      </c>
      <c r="K89">
        <v>1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316</v>
      </c>
      <c r="K90">
        <v>1</v>
      </c>
    </row>
    <row r="91" spans="1:11">
      <c r="C91" t="s">
        <v>9</v>
      </c>
      <c r="D91" t="s">
        <v>10</v>
      </c>
      <c r="I91" t="s">
        <v>210</v>
      </c>
      <c r="K91">
        <v>9</v>
      </c>
    </row>
    <row r="92" spans="1:11">
      <c r="A92" t="s">
        <v>13</v>
      </c>
      <c r="B92" t="s">
        <v>14</v>
      </c>
      <c r="C92">
        <v>11</v>
      </c>
      <c r="D92">
        <v>19</v>
      </c>
      <c r="I92" t="s">
        <v>211</v>
      </c>
      <c r="K92">
        <v>9</v>
      </c>
    </row>
    <row r="93" spans="1:11">
      <c r="B93" t="s">
        <v>15</v>
      </c>
      <c r="C93">
        <v>47</v>
      </c>
      <c r="D93">
        <v>81</v>
      </c>
      <c r="I93" t="s">
        <v>212</v>
      </c>
      <c r="K93">
        <v>1</v>
      </c>
    </row>
    <row r="94" spans="1:11">
      <c r="B94" t="s">
        <v>16</v>
      </c>
      <c r="C94">
        <v>58</v>
      </c>
      <c r="D94">
        <v>100</v>
      </c>
      <c r="I94" t="s">
        <v>213</v>
      </c>
      <c r="K94">
        <v>8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11</v>
      </c>
      <c r="D100">
        <v>19</v>
      </c>
    </row>
    <row r="101" spans="1:7">
      <c r="B101" t="s">
        <v>15</v>
      </c>
      <c r="C101">
        <v>47</v>
      </c>
      <c r="D101">
        <v>81</v>
      </c>
    </row>
    <row r="102" spans="1:7">
      <c r="B102" t="s">
        <v>16</v>
      </c>
      <c r="C102">
        <v>58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8</v>
      </c>
      <c r="D108">
        <v>13.8</v>
      </c>
    </row>
    <row r="109" spans="1:7">
      <c r="B109" t="s">
        <v>15</v>
      </c>
      <c r="C109">
        <v>50</v>
      </c>
      <c r="D109">
        <v>86.2</v>
      </c>
    </row>
    <row r="110" spans="1:7">
      <c r="B110" t="s">
        <v>16</v>
      </c>
      <c r="C110">
        <v>58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4</v>
      </c>
      <c r="D116">
        <v>6.9</v>
      </c>
    </row>
    <row r="117" spans="1:7">
      <c r="B117" t="s">
        <v>15</v>
      </c>
      <c r="C117">
        <v>54</v>
      </c>
      <c r="D117">
        <v>93.1</v>
      </c>
    </row>
    <row r="118" spans="1:7">
      <c r="B118" t="s">
        <v>16</v>
      </c>
      <c r="C118">
        <v>58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4</v>
      </c>
      <c r="D124">
        <v>6.9</v>
      </c>
    </row>
    <row r="125" spans="1:7">
      <c r="B125" t="s">
        <v>15</v>
      </c>
      <c r="C125">
        <v>44</v>
      </c>
      <c r="D125">
        <v>75.900000000000006</v>
      </c>
    </row>
    <row r="126" spans="1:7">
      <c r="B126" t="s">
        <v>24</v>
      </c>
      <c r="C126">
        <v>10</v>
      </c>
      <c r="D126">
        <v>17.2</v>
      </c>
    </row>
    <row r="127" spans="1:7">
      <c r="B127" t="s">
        <v>16</v>
      </c>
      <c r="C127">
        <v>58</v>
      </c>
      <c r="D127">
        <v>100</v>
      </c>
    </row>
  </sheetData>
  <mergeCells count="40"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  <mergeCell ref="T14:V15"/>
    <mergeCell ref="I25:L26"/>
    <mergeCell ref="I38:L39"/>
    <mergeCell ref="I46:L47"/>
    <mergeCell ref="I56:L57"/>
    <mergeCell ref="I12:I15"/>
    <mergeCell ref="I17:I18"/>
    <mergeCell ref="I19:I20"/>
    <mergeCell ref="I21:I22"/>
    <mergeCell ref="I67:K68"/>
    <mergeCell ref="I75:K76"/>
    <mergeCell ref="I83:K84"/>
    <mergeCell ref="F1:N1"/>
    <mergeCell ref="A4:G5"/>
    <mergeCell ref="A6:G7"/>
    <mergeCell ref="A14:G15"/>
    <mergeCell ref="A22:G23"/>
    <mergeCell ref="A30:G31"/>
    <mergeCell ref="A38:G39"/>
    <mergeCell ref="A46:G47"/>
    <mergeCell ref="A55:G56"/>
    <mergeCell ref="A64:G65"/>
    <mergeCell ref="A72:G73"/>
    <mergeCell ref="A80:G81"/>
    <mergeCell ref="I9:I11"/>
    <mergeCell ref="A89:G90"/>
    <mergeCell ref="A97:G98"/>
    <mergeCell ref="A105:G106"/>
    <mergeCell ref="A113:G114"/>
    <mergeCell ref="A121:G122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Q12 Q16:Q17 Q19 Q21 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9" sqref="F9"/>
    </sheetView>
  </sheetViews>
  <sheetFormatPr defaultRowHeight="15"/>
  <cols>
    <col min="1" max="1" width="15.140625" customWidth="1"/>
    <col min="16" max="16" width="14.5703125" style="3" customWidth="1"/>
    <col min="17" max="17" width="22.7109375" customWidth="1"/>
    <col min="20" max="20" width="19.42578125" customWidth="1"/>
    <col min="22" max="22" width="17.71093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1592</v>
      </c>
      <c r="G1" s="175"/>
      <c r="H1" s="175"/>
      <c r="I1" s="175"/>
      <c r="J1" s="175"/>
      <c r="K1" s="175"/>
      <c r="L1" s="175"/>
      <c r="M1" s="175"/>
      <c r="N1" s="176"/>
      <c r="P1"/>
    </row>
    <row r="2" spans="1:22">
      <c r="A2" s="97" t="s">
        <v>64</v>
      </c>
      <c r="B2" s="86">
        <v>46</v>
      </c>
      <c r="C2" s="23">
        <v>46</v>
      </c>
      <c r="D2" s="24">
        <v>100</v>
      </c>
      <c r="M2" s="63"/>
      <c r="P2"/>
    </row>
    <row r="3" spans="1:22">
      <c r="A3" s="93"/>
      <c r="M3" s="63"/>
      <c r="P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  <c r="P4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  <c r="P5"/>
    </row>
    <row r="6" spans="1:22">
      <c r="A6" s="134" t="s">
        <v>8</v>
      </c>
      <c r="B6" s="134"/>
      <c r="C6" s="134"/>
      <c r="D6" s="134"/>
      <c r="E6" s="134"/>
      <c r="F6" s="134"/>
      <c r="G6" s="134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15</v>
      </c>
      <c r="D9">
        <v>32.6</v>
      </c>
      <c r="I9" s="179" t="s">
        <v>1</v>
      </c>
      <c r="J9" s="35">
        <v>75</v>
      </c>
      <c r="K9" s="6">
        <f>C10</f>
        <v>31</v>
      </c>
      <c r="L9" s="6">
        <f>C9</f>
        <v>15</v>
      </c>
      <c r="M9" s="6">
        <f>0</f>
        <v>0</v>
      </c>
      <c r="N9" s="6">
        <f>C11</f>
        <v>46</v>
      </c>
      <c r="O9" s="6">
        <f>(N9-(M9+L9))/N9</f>
        <v>0.67391304347826086</v>
      </c>
      <c r="P9" s="155">
        <f>(O9+O10+O11)/3</f>
        <v>0.67391304347826075</v>
      </c>
      <c r="Q9" s="117" t="s">
        <v>76</v>
      </c>
      <c r="R9" s="37"/>
      <c r="T9" s="4" t="s">
        <v>92</v>
      </c>
      <c r="U9" s="4">
        <f>(O9+O10+O11+O12+O13+O14+O15+O16+O17+O18+O19+O20+O21+O22+O23)/15</f>
        <v>0.7275362318840578</v>
      </c>
      <c r="V9" s="4" t="s">
        <v>77</v>
      </c>
    </row>
    <row r="10" spans="1:22">
      <c r="B10" t="s">
        <v>15</v>
      </c>
      <c r="C10">
        <v>31</v>
      </c>
      <c r="D10">
        <v>67.400000000000006</v>
      </c>
      <c r="I10" s="180"/>
      <c r="J10" s="40">
        <v>76</v>
      </c>
      <c r="K10" s="4">
        <f>C18</f>
        <v>32</v>
      </c>
      <c r="L10" s="10">
        <f>C17</f>
        <v>14</v>
      </c>
      <c r="M10" s="10">
        <f>0</f>
        <v>0</v>
      </c>
      <c r="N10" s="10">
        <f>C19</f>
        <v>46</v>
      </c>
      <c r="O10" s="11">
        <f t="shared" ref="O10:O23" si="0">(N10-(M10+L10))/N10</f>
        <v>0.69565217391304346</v>
      </c>
      <c r="P10" s="157"/>
      <c r="Q10" s="118"/>
      <c r="R10" s="15"/>
      <c r="T10" s="52"/>
      <c r="U10" s="52"/>
    </row>
    <row r="11" spans="1:22">
      <c r="B11" t="s">
        <v>16</v>
      </c>
      <c r="C11">
        <v>46</v>
      </c>
      <c r="D11">
        <v>100</v>
      </c>
      <c r="I11" s="181"/>
      <c r="J11" s="40">
        <v>77</v>
      </c>
      <c r="K11" s="4">
        <f>C26</f>
        <v>30</v>
      </c>
      <c r="L11" s="10">
        <f>C25</f>
        <v>16</v>
      </c>
      <c r="M11" s="10">
        <f>0</f>
        <v>0</v>
      </c>
      <c r="N11" s="10">
        <f>C27</f>
        <v>46</v>
      </c>
      <c r="O11" s="11">
        <f t="shared" si="0"/>
        <v>0.65217391304347827</v>
      </c>
      <c r="P11" s="156"/>
      <c r="Q11" s="119"/>
      <c r="R11" s="15"/>
      <c r="T11" s="52"/>
      <c r="U11" s="52"/>
    </row>
    <row r="12" spans="1:22">
      <c r="I12" s="179" t="s">
        <v>2</v>
      </c>
      <c r="J12" s="40">
        <v>63</v>
      </c>
      <c r="K12" s="4">
        <f>C34</f>
        <v>23</v>
      </c>
      <c r="L12" s="10">
        <f>C33</f>
        <v>23</v>
      </c>
      <c r="M12" s="10">
        <f>0</f>
        <v>0</v>
      </c>
      <c r="N12" s="10">
        <f>C35</f>
        <v>46</v>
      </c>
      <c r="O12" s="11">
        <f t="shared" si="0"/>
        <v>0.5</v>
      </c>
      <c r="P12" s="146">
        <f>(O12+O13+O14+O15)/4</f>
        <v>0.66847826086956519</v>
      </c>
      <c r="Q12" s="117" t="s">
        <v>76</v>
      </c>
      <c r="R12" s="15"/>
    </row>
    <row r="13" spans="1:22">
      <c r="I13" s="180"/>
      <c r="J13" s="40">
        <v>64</v>
      </c>
      <c r="K13" s="4">
        <f>C42</f>
        <v>21</v>
      </c>
      <c r="L13" s="10">
        <f>C41</f>
        <v>25</v>
      </c>
      <c r="M13" s="10">
        <f>0</f>
        <v>0</v>
      </c>
      <c r="N13" s="10">
        <f>C43</f>
        <v>46</v>
      </c>
      <c r="O13" s="11">
        <f t="shared" si="0"/>
        <v>0.45652173913043476</v>
      </c>
      <c r="P13" s="149"/>
      <c r="Q13" s="118"/>
      <c r="R13" s="15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80"/>
      <c r="J14" s="40">
        <v>911</v>
      </c>
      <c r="K14" s="4">
        <f>C50</f>
        <v>43</v>
      </c>
      <c r="L14" s="10">
        <f>C49</f>
        <v>3</v>
      </c>
      <c r="M14" s="10">
        <f>C51</f>
        <v>0</v>
      </c>
      <c r="N14" s="10">
        <f>C52</f>
        <v>46</v>
      </c>
      <c r="O14" s="11">
        <f t="shared" si="0"/>
        <v>0.93478260869565222</v>
      </c>
      <c r="P14" s="149"/>
      <c r="Q14" s="118"/>
      <c r="R14" s="15"/>
      <c r="T14" s="8"/>
    </row>
    <row r="15" spans="1:22" ht="15.75">
      <c r="A15" s="134"/>
      <c r="B15" s="134"/>
      <c r="C15" s="134"/>
      <c r="D15" s="134"/>
      <c r="E15" s="134"/>
      <c r="F15" s="134"/>
      <c r="G15" s="134"/>
      <c r="I15" s="181"/>
      <c r="J15" s="40">
        <v>93</v>
      </c>
      <c r="K15" s="4">
        <f>C59</f>
        <v>36</v>
      </c>
      <c r="L15" s="10">
        <f>C58</f>
        <v>10</v>
      </c>
      <c r="M15" s="10">
        <f>C60</f>
        <v>0</v>
      </c>
      <c r="N15" s="10">
        <f>C61</f>
        <v>46</v>
      </c>
      <c r="O15" s="11">
        <f t="shared" si="0"/>
        <v>0.78260869565217395</v>
      </c>
      <c r="P15" s="147"/>
      <c r="Q15" s="119"/>
      <c r="R15" s="15"/>
      <c r="T15" s="9" t="s">
        <v>38</v>
      </c>
    </row>
    <row r="16" spans="1:22">
      <c r="C16" t="s">
        <v>9</v>
      </c>
      <c r="D16" t="s">
        <v>10</v>
      </c>
      <c r="I16" s="1" t="s">
        <v>3</v>
      </c>
      <c r="J16" s="40">
        <v>1072</v>
      </c>
      <c r="K16" s="4">
        <f>C84</f>
        <v>7</v>
      </c>
      <c r="L16" s="10">
        <f>C83</f>
        <v>39</v>
      </c>
      <c r="M16" s="10">
        <f>C85</f>
        <v>0</v>
      </c>
      <c r="N16" s="10">
        <f>C86</f>
        <v>46</v>
      </c>
      <c r="O16" s="11">
        <f t="shared" si="0"/>
        <v>0.15217391304347827</v>
      </c>
      <c r="P16" s="41">
        <f>O16</f>
        <v>0.15217391304347827</v>
      </c>
      <c r="Q16" s="11" t="s">
        <v>75</v>
      </c>
      <c r="R16" s="15"/>
      <c r="T16" s="178" t="s">
        <v>380</v>
      </c>
      <c r="U16" s="178"/>
      <c r="V16" s="178"/>
    </row>
    <row r="17" spans="1:22">
      <c r="A17" t="s">
        <v>13</v>
      </c>
      <c r="B17" t="s">
        <v>14</v>
      </c>
      <c r="C17">
        <v>14</v>
      </c>
      <c r="D17">
        <v>30.4</v>
      </c>
      <c r="I17" s="179" t="s">
        <v>4</v>
      </c>
      <c r="J17" s="19">
        <v>102</v>
      </c>
      <c r="K17" s="4">
        <f>C68</f>
        <v>42</v>
      </c>
      <c r="L17" s="10">
        <f>C67</f>
        <v>4</v>
      </c>
      <c r="M17" s="10">
        <f>0</f>
        <v>0</v>
      </c>
      <c r="N17" s="10">
        <f>C69</f>
        <v>46</v>
      </c>
      <c r="O17" s="11">
        <f t="shared" si="0"/>
        <v>0.91304347826086951</v>
      </c>
      <c r="P17" s="146">
        <f>(O17+O18)/2</f>
        <v>0.89130434782608692</v>
      </c>
      <c r="Q17" s="117" t="s">
        <v>77</v>
      </c>
      <c r="R17" s="15"/>
      <c r="T17" s="178"/>
      <c r="U17" s="178"/>
      <c r="V17" s="178"/>
    </row>
    <row r="18" spans="1:22">
      <c r="B18" t="s">
        <v>15</v>
      </c>
      <c r="C18">
        <v>32</v>
      </c>
      <c r="D18">
        <v>69.599999999999994</v>
      </c>
      <c r="I18" s="181"/>
      <c r="J18" s="40">
        <v>103</v>
      </c>
      <c r="K18" s="4">
        <f>C76</f>
        <v>40</v>
      </c>
      <c r="L18" s="10">
        <f>C75</f>
        <v>6</v>
      </c>
      <c r="M18" s="10">
        <f>0</f>
        <v>0</v>
      </c>
      <c r="N18" s="10">
        <f>C77</f>
        <v>46</v>
      </c>
      <c r="O18" s="11">
        <f t="shared" si="0"/>
        <v>0.86956521739130432</v>
      </c>
      <c r="P18" s="147"/>
      <c r="Q18" s="119"/>
      <c r="R18" s="15"/>
      <c r="T18" t="s">
        <v>1571</v>
      </c>
    </row>
    <row r="19" spans="1:22">
      <c r="B19" t="s">
        <v>16</v>
      </c>
      <c r="C19">
        <v>46</v>
      </c>
      <c r="D19">
        <v>100</v>
      </c>
      <c r="I19" s="179" t="s">
        <v>5</v>
      </c>
      <c r="J19" s="40">
        <v>59</v>
      </c>
      <c r="K19" s="4">
        <f>C93</f>
        <v>29</v>
      </c>
      <c r="L19" s="10">
        <f>C92</f>
        <v>17</v>
      </c>
      <c r="M19" s="10">
        <f>0</f>
        <v>0</v>
      </c>
      <c r="N19" s="10">
        <f>C94</f>
        <v>46</v>
      </c>
      <c r="O19" s="11">
        <f t="shared" si="0"/>
        <v>0.63043478260869568</v>
      </c>
      <c r="P19" s="146">
        <f>(O19+O20)/2</f>
        <v>0.75</v>
      </c>
      <c r="Q19" s="117" t="s">
        <v>77</v>
      </c>
      <c r="R19" s="15"/>
      <c r="T19" t="s">
        <v>1570</v>
      </c>
    </row>
    <row r="20" spans="1:22">
      <c r="I20" s="181"/>
      <c r="J20" s="40">
        <v>510</v>
      </c>
      <c r="K20" s="4">
        <f>C101</f>
        <v>40</v>
      </c>
      <c r="L20" s="10">
        <f>C100</f>
        <v>6</v>
      </c>
      <c r="M20" s="10">
        <f>0</f>
        <v>0</v>
      </c>
      <c r="N20" s="10">
        <f>C102</f>
        <v>46</v>
      </c>
      <c r="O20" s="11">
        <f t="shared" si="0"/>
        <v>0.86956521739130432</v>
      </c>
      <c r="P20" s="147"/>
      <c r="Q20" s="119"/>
      <c r="R20" s="15"/>
      <c r="T20" t="s">
        <v>1569</v>
      </c>
    </row>
    <row r="21" spans="1:22">
      <c r="I21" s="179" t="s">
        <v>6</v>
      </c>
      <c r="J21" s="40">
        <v>56</v>
      </c>
      <c r="K21" s="4">
        <f>C109</f>
        <v>42</v>
      </c>
      <c r="L21" s="10">
        <f>C108</f>
        <v>4</v>
      </c>
      <c r="M21" s="10">
        <f>0</f>
        <v>0</v>
      </c>
      <c r="N21" s="10">
        <f>C110</f>
        <v>46</v>
      </c>
      <c r="O21" s="11">
        <f t="shared" si="0"/>
        <v>0.91304347826086951</v>
      </c>
      <c r="P21" s="146">
        <f>(O21+O22)/2</f>
        <v>0.94565217391304346</v>
      </c>
      <c r="Q21" s="117" t="s">
        <v>78</v>
      </c>
      <c r="R21" s="15"/>
      <c r="T21" t="s">
        <v>1568</v>
      </c>
    </row>
    <row r="22" spans="1:22">
      <c r="A22" s="134" t="s">
        <v>18</v>
      </c>
      <c r="B22" s="134"/>
      <c r="C22" s="134"/>
      <c r="D22" s="134"/>
      <c r="E22" s="134"/>
      <c r="F22" s="134"/>
      <c r="G22" s="134"/>
      <c r="I22" s="181"/>
      <c r="J22" s="40">
        <v>57</v>
      </c>
      <c r="K22" s="4">
        <f>C117</f>
        <v>45</v>
      </c>
      <c r="L22" s="10">
        <f>C116</f>
        <v>1</v>
      </c>
      <c r="M22" s="10">
        <f>0</f>
        <v>0</v>
      </c>
      <c r="N22" s="10">
        <f>C118</f>
        <v>46</v>
      </c>
      <c r="O22" s="11">
        <f t="shared" si="0"/>
        <v>0.97826086956521741</v>
      </c>
      <c r="P22" s="147"/>
      <c r="Q22" s="119"/>
      <c r="R22" s="15"/>
      <c r="T22" t="s">
        <v>1567</v>
      </c>
    </row>
    <row r="23" spans="1:22" ht="30">
      <c r="A23" s="134"/>
      <c r="B23" s="134"/>
      <c r="C23" s="134"/>
      <c r="D23" s="134"/>
      <c r="E23" s="134"/>
      <c r="F23" s="134"/>
      <c r="G23" s="134"/>
      <c r="I23" s="1" t="s">
        <v>7</v>
      </c>
      <c r="J23" s="40">
        <v>86</v>
      </c>
      <c r="K23" s="4">
        <f>C125</f>
        <v>41</v>
      </c>
      <c r="L23" s="10">
        <f>C124</f>
        <v>3</v>
      </c>
      <c r="M23" s="10">
        <f>C126</f>
        <v>2</v>
      </c>
      <c r="N23" s="10">
        <f>C127</f>
        <v>46</v>
      </c>
      <c r="O23" s="11">
        <f t="shared" si="0"/>
        <v>0.89130434782608692</v>
      </c>
      <c r="P23" s="41">
        <f>O23</f>
        <v>0.89130434782608692</v>
      </c>
      <c r="Q23" s="11" t="s">
        <v>77</v>
      </c>
      <c r="R23" s="15"/>
      <c r="T23" t="s">
        <v>1566</v>
      </c>
    </row>
    <row r="24" spans="1:22">
      <c r="C24" t="s">
        <v>9</v>
      </c>
      <c r="D24" t="s">
        <v>10</v>
      </c>
      <c r="J24" s="39"/>
      <c r="K24" s="38"/>
      <c r="L24" s="15"/>
      <c r="M24" s="15"/>
      <c r="N24" s="15"/>
      <c r="O24" s="16"/>
      <c r="P24" s="61"/>
      <c r="Q24" s="18"/>
      <c r="R24" s="15"/>
      <c r="T24" t="s">
        <v>1565</v>
      </c>
    </row>
    <row r="25" spans="1:22">
      <c r="A25" t="s">
        <v>13</v>
      </c>
      <c r="B25" t="s">
        <v>14</v>
      </c>
      <c r="C25">
        <v>16</v>
      </c>
      <c r="D25">
        <v>34.799999999999997</v>
      </c>
      <c r="T25" t="s">
        <v>1564</v>
      </c>
    </row>
    <row r="26" spans="1:22">
      <c r="B26" t="s">
        <v>15</v>
      </c>
      <c r="C26">
        <v>30</v>
      </c>
      <c r="D26">
        <v>65.2</v>
      </c>
      <c r="I26" s="136" t="s">
        <v>1004</v>
      </c>
      <c r="J26" s="136"/>
      <c r="K26" s="136"/>
      <c r="L26" s="136"/>
      <c r="T26" t="s">
        <v>1563</v>
      </c>
    </row>
    <row r="27" spans="1:22">
      <c r="B27" t="s">
        <v>16</v>
      </c>
      <c r="C27">
        <v>46</v>
      </c>
      <c r="D27">
        <v>100</v>
      </c>
      <c r="I27" s="136"/>
      <c r="J27" s="136"/>
      <c r="K27" s="136"/>
      <c r="L27" s="136"/>
      <c r="T27" t="s">
        <v>1562</v>
      </c>
    </row>
    <row r="28" spans="1:22">
      <c r="K28" t="s">
        <v>9</v>
      </c>
      <c r="L28" t="s">
        <v>10</v>
      </c>
      <c r="T28" t="s">
        <v>1561</v>
      </c>
    </row>
    <row r="29" spans="1:22">
      <c r="I29" t="s">
        <v>1572</v>
      </c>
      <c r="K29">
        <v>4</v>
      </c>
      <c r="L29">
        <v>8.6999999999999993</v>
      </c>
      <c r="T29" t="s">
        <v>1560</v>
      </c>
    </row>
    <row r="30" spans="1:22">
      <c r="A30" s="134" t="s">
        <v>19</v>
      </c>
      <c r="B30" s="134"/>
      <c r="C30" s="134"/>
      <c r="D30" s="134"/>
      <c r="E30" s="134"/>
      <c r="F30" s="134"/>
      <c r="G30" s="134"/>
      <c r="I30" t="s">
        <v>1573</v>
      </c>
      <c r="K30">
        <v>1</v>
      </c>
      <c r="L30">
        <v>2.2000000000000002</v>
      </c>
      <c r="T30" t="s">
        <v>1559</v>
      </c>
    </row>
    <row r="31" spans="1:22">
      <c r="A31" s="134"/>
      <c r="B31" s="134"/>
      <c r="C31" s="134"/>
      <c r="D31" s="134"/>
      <c r="E31" s="134"/>
      <c r="F31" s="134"/>
      <c r="G31" s="134"/>
      <c r="I31" t="s">
        <v>1574</v>
      </c>
      <c r="K31">
        <v>2</v>
      </c>
      <c r="L31">
        <v>4.3</v>
      </c>
      <c r="T31" t="s">
        <v>1558</v>
      </c>
    </row>
    <row r="32" spans="1:22">
      <c r="C32" t="s">
        <v>9</v>
      </c>
      <c r="D32" t="s">
        <v>10</v>
      </c>
      <c r="I32" t="s">
        <v>1575</v>
      </c>
      <c r="K32">
        <v>2</v>
      </c>
      <c r="L32">
        <v>4.3</v>
      </c>
      <c r="T32" t="s">
        <v>1557</v>
      </c>
    </row>
    <row r="33" spans="1:20">
      <c r="A33" t="s">
        <v>13</v>
      </c>
      <c r="B33" t="s">
        <v>14</v>
      </c>
      <c r="C33">
        <v>23</v>
      </c>
      <c r="D33">
        <v>50</v>
      </c>
      <c r="I33" t="s">
        <v>1576</v>
      </c>
      <c r="K33">
        <v>2</v>
      </c>
      <c r="L33">
        <v>4.3</v>
      </c>
      <c r="T33" t="s">
        <v>569</v>
      </c>
    </row>
    <row r="34" spans="1:20">
      <c r="B34" t="s">
        <v>15</v>
      </c>
      <c r="C34">
        <v>23</v>
      </c>
      <c r="D34">
        <v>50</v>
      </c>
      <c r="I34" t="s">
        <v>1577</v>
      </c>
      <c r="K34">
        <v>1</v>
      </c>
      <c r="L34">
        <v>2.2000000000000002</v>
      </c>
      <c r="T34" t="s">
        <v>1556</v>
      </c>
    </row>
    <row r="35" spans="1:20">
      <c r="B35" t="s">
        <v>16</v>
      </c>
      <c r="C35">
        <v>46</v>
      </c>
      <c r="D35">
        <v>100</v>
      </c>
      <c r="I35" t="s">
        <v>1578</v>
      </c>
      <c r="K35">
        <v>1</v>
      </c>
      <c r="L35">
        <v>2.2000000000000002</v>
      </c>
      <c r="T35" t="s">
        <v>1555</v>
      </c>
    </row>
    <row r="36" spans="1:20">
      <c r="I36" t="s">
        <v>1579</v>
      </c>
      <c r="K36">
        <v>1</v>
      </c>
      <c r="L36">
        <v>2.2000000000000002</v>
      </c>
      <c r="T36" t="s">
        <v>1554</v>
      </c>
    </row>
    <row r="37" spans="1:20">
      <c r="I37" t="s">
        <v>1580</v>
      </c>
      <c r="K37">
        <v>1</v>
      </c>
      <c r="L37">
        <v>2.2000000000000002</v>
      </c>
      <c r="T37" t="s">
        <v>1553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1581</v>
      </c>
      <c r="K38">
        <v>5</v>
      </c>
      <c r="L38">
        <v>10.9</v>
      </c>
      <c r="T38" t="s">
        <v>1552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1582</v>
      </c>
      <c r="K39">
        <v>1</v>
      </c>
      <c r="L39">
        <v>2.2000000000000002</v>
      </c>
      <c r="T39" t="s">
        <v>1551</v>
      </c>
    </row>
    <row r="40" spans="1:20">
      <c r="C40" t="s">
        <v>9</v>
      </c>
      <c r="D40" t="s">
        <v>10</v>
      </c>
      <c r="I40" t="s">
        <v>1583</v>
      </c>
      <c r="K40">
        <v>2</v>
      </c>
      <c r="L40">
        <v>4.3</v>
      </c>
      <c r="T40" t="s">
        <v>1550</v>
      </c>
    </row>
    <row r="41" spans="1:20">
      <c r="A41" t="s">
        <v>13</v>
      </c>
      <c r="B41" t="s">
        <v>14</v>
      </c>
      <c r="C41">
        <v>25</v>
      </c>
      <c r="D41">
        <v>54.3</v>
      </c>
      <c r="I41" t="s">
        <v>1584</v>
      </c>
      <c r="K41">
        <v>1</v>
      </c>
      <c r="L41">
        <v>2.2000000000000002</v>
      </c>
      <c r="T41" t="s">
        <v>1549</v>
      </c>
    </row>
    <row r="42" spans="1:20">
      <c r="B42" t="s">
        <v>15</v>
      </c>
      <c r="C42">
        <v>21</v>
      </c>
      <c r="D42">
        <v>45.7</v>
      </c>
      <c r="I42" t="s">
        <v>64</v>
      </c>
      <c r="K42">
        <v>13</v>
      </c>
      <c r="L42">
        <v>28.3</v>
      </c>
      <c r="T42" t="s">
        <v>1548</v>
      </c>
    </row>
    <row r="43" spans="1:20">
      <c r="B43" t="s">
        <v>16</v>
      </c>
      <c r="C43">
        <v>46</v>
      </c>
      <c r="D43">
        <v>100</v>
      </c>
      <c r="I43" t="s">
        <v>1585</v>
      </c>
      <c r="K43">
        <v>1</v>
      </c>
      <c r="L43">
        <v>2.2000000000000002</v>
      </c>
      <c r="T43" t="s">
        <v>1547</v>
      </c>
    </row>
    <row r="44" spans="1:20">
      <c r="I44" t="s">
        <v>1586</v>
      </c>
      <c r="K44">
        <v>1</v>
      </c>
      <c r="L44">
        <v>2.2000000000000002</v>
      </c>
      <c r="T44" t="s">
        <v>1546</v>
      </c>
    </row>
    <row r="45" spans="1:20">
      <c r="I45" t="s">
        <v>1587</v>
      </c>
      <c r="K45">
        <v>1</v>
      </c>
      <c r="L45">
        <v>2.2000000000000002</v>
      </c>
      <c r="T45" t="s">
        <v>1545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1588</v>
      </c>
      <c r="K46">
        <v>1</v>
      </c>
      <c r="L46">
        <v>2.2000000000000002</v>
      </c>
      <c r="T46" t="s">
        <v>1544</v>
      </c>
    </row>
    <row r="47" spans="1:20">
      <c r="A47" s="134"/>
      <c r="B47" s="134"/>
      <c r="C47" s="134"/>
      <c r="D47" s="134"/>
      <c r="E47" s="134"/>
      <c r="F47" s="134"/>
      <c r="G47" s="134"/>
      <c r="I47" t="s">
        <v>1589</v>
      </c>
      <c r="K47">
        <v>1</v>
      </c>
      <c r="L47">
        <v>2.2000000000000002</v>
      </c>
      <c r="T47" t="s">
        <v>1543</v>
      </c>
    </row>
    <row r="48" spans="1:20">
      <c r="C48" t="s">
        <v>9</v>
      </c>
      <c r="D48" t="s">
        <v>10</v>
      </c>
      <c r="I48" t="s">
        <v>1590</v>
      </c>
      <c r="K48">
        <v>3</v>
      </c>
      <c r="L48">
        <v>6.5</v>
      </c>
      <c r="T48" t="s">
        <v>1542</v>
      </c>
    </row>
    <row r="49" spans="1:21">
      <c r="A49" t="s">
        <v>13</v>
      </c>
      <c r="B49" t="s">
        <v>14</v>
      </c>
      <c r="C49">
        <v>3</v>
      </c>
      <c r="D49">
        <v>6.5</v>
      </c>
      <c r="I49" t="s">
        <v>1591</v>
      </c>
      <c r="K49">
        <v>1</v>
      </c>
      <c r="L49">
        <v>2.2000000000000002</v>
      </c>
      <c r="T49" t="s">
        <v>1541</v>
      </c>
    </row>
    <row r="50" spans="1:21">
      <c r="B50" t="s">
        <v>15</v>
      </c>
      <c r="C50">
        <v>43</v>
      </c>
      <c r="D50">
        <v>93.5</v>
      </c>
      <c r="I50" t="s">
        <v>16</v>
      </c>
      <c r="K50">
        <v>46</v>
      </c>
      <c r="L50">
        <v>100</v>
      </c>
      <c r="T50" t="s">
        <v>1540</v>
      </c>
    </row>
    <row r="51" spans="1:21">
      <c r="B51" t="s">
        <v>33</v>
      </c>
      <c r="C51">
        <v>0</v>
      </c>
      <c r="T51" t="s">
        <v>1539</v>
      </c>
    </row>
    <row r="52" spans="1:21">
      <c r="B52" t="s">
        <v>16</v>
      </c>
      <c r="C52">
        <v>46</v>
      </c>
      <c r="D52">
        <v>100</v>
      </c>
      <c r="T52" t="s">
        <v>1538</v>
      </c>
    </row>
    <row r="53" spans="1:21">
      <c r="I53" s="136" t="s">
        <v>122</v>
      </c>
      <c r="J53" s="136"/>
      <c r="K53" s="136"/>
      <c r="T53" t="s">
        <v>1537</v>
      </c>
    </row>
    <row r="54" spans="1:21">
      <c r="I54" s="136"/>
      <c r="J54" s="136"/>
      <c r="K54" s="136"/>
      <c r="T54" t="s">
        <v>1536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J55" t="s">
        <v>9</v>
      </c>
      <c r="K55" t="s">
        <v>10</v>
      </c>
      <c r="T55" t="s">
        <v>1535</v>
      </c>
    </row>
    <row r="56" spans="1:21">
      <c r="A56" s="134"/>
      <c r="B56" s="134"/>
      <c r="C56" s="134"/>
      <c r="D56" s="134"/>
      <c r="E56" s="134"/>
      <c r="F56" s="134"/>
      <c r="G56" s="134"/>
      <c r="I56" t="s">
        <v>126</v>
      </c>
      <c r="J56">
        <v>44</v>
      </c>
      <c r="K56">
        <v>95.7</v>
      </c>
      <c r="T56" t="s">
        <v>1534</v>
      </c>
    </row>
    <row r="57" spans="1:21">
      <c r="C57" t="s">
        <v>9</v>
      </c>
      <c r="D57" t="s">
        <v>10</v>
      </c>
      <c r="I57" t="s">
        <v>128</v>
      </c>
      <c r="J57">
        <v>2</v>
      </c>
      <c r="K57">
        <v>4.3</v>
      </c>
      <c r="T57" t="s">
        <v>1533</v>
      </c>
    </row>
    <row r="58" spans="1:21">
      <c r="A58" t="s">
        <v>13</v>
      </c>
      <c r="B58" t="s">
        <v>14</v>
      </c>
      <c r="C58">
        <v>10</v>
      </c>
      <c r="D58">
        <v>21.7</v>
      </c>
      <c r="I58" t="s">
        <v>16</v>
      </c>
      <c r="J58">
        <v>46</v>
      </c>
      <c r="K58">
        <v>100</v>
      </c>
      <c r="T58" t="s">
        <v>1532</v>
      </c>
    </row>
    <row r="59" spans="1:21">
      <c r="B59" t="s">
        <v>15</v>
      </c>
      <c r="C59">
        <v>36</v>
      </c>
      <c r="D59">
        <v>78.3</v>
      </c>
      <c r="T59" t="s">
        <v>1531</v>
      </c>
    </row>
    <row r="60" spans="1:21">
      <c r="B60" t="s">
        <v>33</v>
      </c>
      <c r="C60">
        <v>0</v>
      </c>
      <c r="T60" t="s">
        <v>1530</v>
      </c>
    </row>
    <row r="61" spans="1:21">
      <c r="B61" t="s">
        <v>16</v>
      </c>
      <c r="C61">
        <v>46</v>
      </c>
      <c r="D61">
        <v>100</v>
      </c>
      <c r="T61" t="s">
        <v>1529</v>
      </c>
    </row>
    <row r="62" spans="1:21" ht="15" customHeight="1">
      <c r="I62" s="136" t="s">
        <v>130</v>
      </c>
      <c r="J62" s="136"/>
      <c r="K62" s="136"/>
      <c r="L62" s="136"/>
      <c r="T62" t="s">
        <v>1528</v>
      </c>
    </row>
    <row r="63" spans="1:21">
      <c r="I63" s="136"/>
      <c r="J63" s="136"/>
      <c r="K63" s="136"/>
      <c r="L63" s="136"/>
      <c r="T63" t="s">
        <v>1527</v>
      </c>
    </row>
    <row r="64" spans="1:21">
      <c r="A64" s="134" t="s">
        <v>25</v>
      </c>
      <c r="B64" s="134"/>
      <c r="C64" s="134"/>
      <c r="D64" s="134"/>
      <c r="E64" s="134"/>
      <c r="F64" s="134"/>
      <c r="G64" s="134"/>
      <c r="K64" t="s">
        <v>9</v>
      </c>
      <c r="L64" t="s">
        <v>10</v>
      </c>
      <c r="T64" t="s">
        <v>16</v>
      </c>
      <c r="U64">
        <v>46</v>
      </c>
    </row>
    <row r="65" spans="1:12">
      <c r="A65" s="134"/>
      <c r="B65" s="134"/>
      <c r="C65" s="134"/>
      <c r="D65" s="134"/>
      <c r="E65" s="134"/>
      <c r="F65" s="134"/>
      <c r="G65" s="134"/>
      <c r="I65" t="s">
        <v>132</v>
      </c>
      <c r="K65">
        <v>41</v>
      </c>
      <c r="L65">
        <v>89.1</v>
      </c>
    </row>
    <row r="66" spans="1:12">
      <c r="C66" t="s">
        <v>9</v>
      </c>
      <c r="D66" t="s">
        <v>10</v>
      </c>
      <c r="I66" t="s">
        <v>133</v>
      </c>
      <c r="K66">
        <v>3</v>
      </c>
      <c r="L66">
        <v>6.5</v>
      </c>
    </row>
    <row r="67" spans="1:12">
      <c r="A67" t="s">
        <v>13</v>
      </c>
      <c r="B67" t="s">
        <v>14</v>
      </c>
      <c r="C67">
        <v>4</v>
      </c>
      <c r="D67">
        <v>8.6999999999999993</v>
      </c>
      <c r="I67" t="s">
        <v>135</v>
      </c>
      <c r="K67">
        <v>2</v>
      </c>
      <c r="L67">
        <v>4.3</v>
      </c>
    </row>
    <row r="68" spans="1:12">
      <c r="B68" t="s">
        <v>15</v>
      </c>
      <c r="C68">
        <v>42</v>
      </c>
      <c r="D68">
        <v>91.3</v>
      </c>
      <c r="I68" t="s">
        <v>16</v>
      </c>
      <c r="K68">
        <v>46</v>
      </c>
      <c r="L68">
        <v>100</v>
      </c>
    </row>
    <row r="69" spans="1:12">
      <c r="B69" t="s">
        <v>16</v>
      </c>
      <c r="C69">
        <v>46</v>
      </c>
      <c r="D69">
        <v>100</v>
      </c>
    </row>
    <row r="71" spans="1:12">
      <c r="I71" s="136" t="s">
        <v>124</v>
      </c>
      <c r="J71" s="136"/>
      <c r="K71" s="136"/>
      <c r="L71" s="136"/>
    </row>
    <row r="72" spans="1:12">
      <c r="A72" s="134" t="s">
        <v>26</v>
      </c>
      <c r="B72" s="134"/>
      <c r="C72" s="134"/>
      <c r="D72" s="134"/>
      <c r="E72" s="134"/>
      <c r="F72" s="134"/>
      <c r="G72" s="134"/>
      <c r="I72" s="136"/>
      <c r="J72" s="136"/>
      <c r="K72" s="136"/>
      <c r="L72" s="136"/>
    </row>
    <row r="73" spans="1:12">
      <c r="A73" s="134"/>
      <c r="B73" s="134"/>
      <c r="C73" s="134"/>
      <c r="D73" s="134"/>
      <c r="E73" s="134"/>
      <c r="F73" s="134"/>
      <c r="G73" s="134"/>
      <c r="J73" t="s">
        <v>9</v>
      </c>
      <c r="K73" t="s">
        <v>10</v>
      </c>
    </row>
    <row r="74" spans="1:12">
      <c r="C74" t="s">
        <v>9</v>
      </c>
      <c r="D74" t="s">
        <v>10</v>
      </c>
      <c r="I74" t="s">
        <v>74</v>
      </c>
      <c r="J74">
        <v>6</v>
      </c>
      <c r="K74">
        <v>13</v>
      </c>
    </row>
    <row r="75" spans="1:12">
      <c r="A75" t="s">
        <v>13</v>
      </c>
      <c r="B75" t="s">
        <v>14</v>
      </c>
      <c r="C75">
        <v>6</v>
      </c>
      <c r="D75">
        <v>13</v>
      </c>
      <c r="I75" t="s">
        <v>73</v>
      </c>
      <c r="J75">
        <v>40</v>
      </c>
      <c r="K75">
        <v>87</v>
      </c>
    </row>
    <row r="76" spans="1:12">
      <c r="B76" t="s">
        <v>15</v>
      </c>
      <c r="C76">
        <v>40</v>
      </c>
      <c r="D76">
        <v>87</v>
      </c>
      <c r="I76" t="s">
        <v>16</v>
      </c>
      <c r="J76">
        <v>46</v>
      </c>
      <c r="K76">
        <v>100</v>
      </c>
    </row>
    <row r="77" spans="1:12">
      <c r="B77" t="s">
        <v>16</v>
      </c>
      <c r="C77">
        <v>46</v>
      </c>
      <c r="D77">
        <v>100</v>
      </c>
    </row>
    <row r="79" spans="1:12">
      <c r="I79" s="136" t="s">
        <v>125</v>
      </c>
      <c r="J79" s="136"/>
      <c r="K79" s="136"/>
    </row>
    <row r="80" spans="1:12">
      <c r="A80" s="134" t="s">
        <v>23</v>
      </c>
      <c r="B80" s="134"/>
      <c r="C80" s="134"/>
      <c r="D80" s="134"/>
      <c r="E80" s="134"/>
      <c r="F80" s="134"/>
      <c r="G80" s="134"/>
      <c r="I80" s="136"/>
      <c r="J80" s="136"/>
      <c r="K80" s="136"/>
    </row>
    <row r="81" spans="1:11">
      <c r="A81" s="134"/>
      <c r="B81" s="134"/>
      <c r="C81" s="134"/>
      <c r="D81" s="134"/>
      <c r="E81" s="134"/>
      <c r="F81" s="134"/>
      <c r="G81" s="134"/>
      <c r="J81" t="s">
        <v>9</v>
      </c>
      <c r="K81" t="s">
        <v>10</v>
      </c>
    </row>
    <row r="82" spans="1:11">
      <c r="C82" t="s">
        <v>9</v>
      </c>
      <c r="D82" t="s">
        <v>10</v>
      </c>
      <c r="I82" t="s">
        <v>15</v>
      </c>
      <c r="J82">
        <v>46</v>
      </c>
      <c r="K82">
        <v>100</v>
      </c>
    </row>
    <row r="83" spans="1:11">
      <c r="A83" t="s">
        <v>13</v>
      </c>
      <c r="B83" t="s">
        <v>14</v>
      </c>
      <c r="C83">
        <v>39</v>
      </c>
      <c r="D83">
        <v>84.8</v>
      </c>
    </row>
    <row r="84" spans="1:11">
      <c r="B84" t="s">
        <v>15</v>
      </c>
      <c r="C84">
        <v>7</v>
      </c>
      <c r="D84">
        <v>15.2</v>
      </c>
    </row>
    <row r="85" spans="1:11">
      <c r="B85" t="s">
        <v>33</v>
      </c>
      <c r="C85">
        <v>0</v>
      </c>
      <c r="I85" s="136" t="s">
        <v>131</v>
      </c>
      <c r="J85" s="136"/>
      <c r="K85" s="136"/>
    </row>
    <row r="86" spans="1:11">
      <c r="B86" t="s">
        <v>16</v>
      </c>
      <c r="C86">
        <v>46</v>
      </c>
      <c r="D86">
        <v>100</v>
      </c>
      <c r="I86" s="136"/>
      <c r="J86" s="136"/>
      <c r="K86" s="136"/>
    </row>
    <row r="87" spans="1:11">
      <c r="K87" t="s">
        <v>9</v>
      </c>
    </row>
    <row r="88" spans="1:11">
      <c r="I88" t="s">
        <v>207</v>
      </c>
      <c r="K88">
        <v>38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208</v>
      </c>
      <c r="K89">
        <v>29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315</v>
      </c>
      <c r="K90">
        <v>1</v>
      </c>
    </row>
    <row r="91" spans="1:11">
      <c r="C91" t="s">
        <v>9</v>
      </c>
      <c r="D91" t="s">
        <v>10</v>
      </c>
      <c r="I91" t="s">
        <v>209</v>
      </c>
      <c r="K91">
        <v>7</v>
      </c>
    </row>
    <row r="92" spans="1:11">
      <c r="A92" t="s">
        <v>13</v>
      </c>
      <c r="B92" t="s">
        <v>14</v>
      </c>
      <c r="C92">
        <v>17</v>
      </c>
      <c r="D92">
        <v>37</v>
      </c>
      <c r="I92" t="s">
        <v>316</v>
      </c>
      <c r="K92">
        <v>4</v>
      </c>
    </row>
    <row r="93" spans="1:11">
      <c r="B93" t="s">
        <v>15</v>
      </c>
      <c r="C93">
        <v>29</v>
      </c>
      <c r="D93">
        <v>63</v>
      </c>
      <c r="I93" t="s">
        <v>210</v>
      </c>
      <c r="K93">
        <v>10</v>
      </c>
    </row>
    <row r="94" spans="1:11">
      <c r="B94" t="s">
        <v>16</v>
      </c>
      <c r="C94">
        <v>46</v>
      </c>
      <c r="D94">
        <v>100</v>
      </c>
      <c r="I94" t="s">
        <v>211</v>
      </c>
      <c r="K94">
        <v>11</v>
      </c>
    </row>
    <row r="95" spans="1:11">
      <c r="I95" t="s">
        <v>213</v>
      </c>
      <c r="K95">
        <v>7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6</v>
      </c>
      <c r="D100">
        <v>13</v>
      </c>
    </row>
    <row r="101" spans="1:7">
      <c r="B101" t="s">
        <v>15</v>
      </c>
      <c r="C101">
        <v>40</v>
      </c>
      <c r="D101">
        <v>87</v>
      </c>
    </row>
    <row r="102" spans="1:7">
      <c r="B102" t="s">
        <v>16</v>
      </c>
      <c r="C102">
        <v>46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4</v>
      </c>
      <c r="D108">
        <v>8.6999999999999993</v>
      </c>
    </row>
    <row r="109" spans="1:7">
      <c r="B109" t="s">
        <v>15</v>
      </c>
      <c r="C109">
        <v>42</v>
      </c>
      <c r="D109">
        <v>91.3</v>
      </c>
    </row>
    <row r="110" spans="1:7">
      <c r="B110" t="s">
        <v>16</v>
      </c>
      <c r="C110">
        <v>46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1</v>
      </c>
      <c r="D116">
        <v>2.2000000000000002</v>
      </c>
    </row>
    <row r="117" spans="1:7">
      <c r="B117" t="s">
        <v>15</v>
      </c>
      <c r="C117">
        <v>45</v>
      </c>
      <c r="D117">
        <v>97.8</v>
      </c>
    </row>
    <row r="118" spans="1:7">
      <c r="B118" t="s">
        <v>16</v>
      </c>
      <c r="C118">
        <v>46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3</v>
      </c>
      <c r="D124">
        <v>6.5</v>
      </c>
    </row>
    <row r="125" spans="1:7">
      <c r="B125" t="s">
        <v>15</v>
      </c>
      <c r="C125">
        <v>41</v>
      </c>
      <c r="D125">
        <v>89.1</v>
      </c>
    </row>
    <row r="126" spans="1:7">
      <c r="B126" t="s">
        <v>24</v>
      </c>
      <c r="C126">
        <v>2</v>
      </c>
      <c r="D126">
        <v>4.3</v>
      </c>
    </row>
    <row r="127" spans="1:7">
      <c r="B127" t="s">
        <v>16</v>
      </c>
      <c r="C127">
        <v>46</v>
      </c>
      <c r="D127">
        <v>100</v>
      </c>
    </row>
  </sheetData>
  <mergeCells count="39">
    <mergeCell ref="T16:V17"/>
    <mergeCell ref="I26:L27"/>
    <mergeCell ref="I53:K54"/>
    <mergeCell ref="I62:L63"/>
    <mergeCell ref="Q9:Q11"/>
    <mergeCell ref="Q12:Q15"/>
    <mergeCell ref="Q17:Q18"/>
    <mergeCell ref="Q19:Q20"/>
    <mergeCell ref="Q21:Q22"/>
    <mergeCell ref="P9:P11"/>
    <mergeCell ref="P12:P15"/>
    <mergeCell ref="P17:P18"/>
    <mergeCell ref="P19:P20"/>
    <mergeCell ref="P21:P22"/>
    <mergeCell ref="I9:I11"/>
    <mergeCell ref="I12:I15"/>
    <mergeCell ref="A113:G114"/>
    <mergeCell ref="A121:G122"/>
    <mergeCell ref="I71:L72"/>
    <mergeCell ref="I79:K80"/>
    <mergeCell ref="I85:K86"/>
    <mergeCell ref="A72:G73"/>
    <mergeCell ref="A80:G81"/>
    <mergeCell ref="F1:N1"/>
    <mergeCell ref="A4:G5"/>
    <mergeCell ref="A89:G90"/>
    <mergeCell ref="A97:G98"/>
    <mergeCell ref="A105:G106"/>
    <mergeCell ref="A6:G7"/>
    <mergeCell ref="A14:G15"/>
    <mergeCell ref="A22:G23"/>
    <mergeCell ref="A30:G31"/>
    <mergeCell ref="A38:G39"/>
    <mergeCell ref="A46:G47"/>
    <mergeCell ref="A55:G56"/>
    <mergeCell ref="A64:G65"/>
    <mergeCell ref="I17:I18"/>
    <mergeCell ref="I19:I20"/>
    <mergeCell ref="I21:I22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C19" sqref="C19"/>
    </sheetView>
  </sheetViews>
  <sheetFormatPr defaultRowHeight="15"/>
  <cols>
    <col min="1" max="1" width="18.140625" customWidth="1"/>
    <col min="2" max="2" width="15.28515625" customWidth="1"/>
    <col min="3" max="3" width="15.85546875" customWidth="1"/>
    <col min="4" max="4" width="16.42578125" customWidth="1"/>
    <col min="16" max="16" width="18.5703125" customWidth="1"/>
    <col min="17" max="17" width="23.42578125" customWidth="1"/>
    <col min="20" max="20" width="16.42578125" customWidth="1"/>
    <col min="22" max="22" width="17.71093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1705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65</v>
      </c>
      <c r="B2" s="86">
        <v>65</v>
      </c>
      <c r="C2" s="23">
        <v>72</v>
      </c>
      <c r="D2" s="24">
        <v>90.277777777777771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</row>
    <row r="7" spans="1:22">
      <c r="A7" s="134"/>
      <c r="B7" s="134"/>
      <c r="C7" s="134"/>
      <c r="D7" s="134"/>
      <c r="E7" s="134"/>
      <c r="F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18</v>
      </c>
      <c r="D9">
        <v>27.7</v>
      </c>
      <c r="I9" s="179" t="s">
        <v>1</v>
      </c>
      <c r="J9" s="35">
        <v>75</v>
      </c>
      <c r="K9" s="6">
        <f>C10</f>
        <v>47</v>
      </c>
      <c r="L9" s="6">
        <f>C9</f>
        <v>18</v>
      </c>
      <c r="M9" s="6">
        <f>0</f>
        <v>0</v>
      </c>
      <c r="N9" s="6">
        <f>C11</f>
        <v>65</v>
      </c>
      <c r="O9" s="6">
        <f>(N9-(M9+L9))/N9</f>
        <v>0.72307692307692306</v>
      </c>
      <c r="P9" s="155">
        <f>(O9+O10+O11)/3</f>
        <v>0.72820512820512828</v>
      </c>
      <c r="Q9" s="117" t="s">
        <v>77</v>
      </c>
      <c r="R9" s="37"/>
      <c r="T9" s="4" t="s">
        <v>91</v>
      </c>
      <c r="U9" s="4">
        <f>(O9+O10+O11+O12+O13+O14+O15+O16+O17+O18+O19+O20+O21+O22+O23)/15</f>
        <v>0.74256410256410277</v>
      </c>
      <c r="V9" s="4" t="s">
        <v>77</v>
      </c>
    </row>
    <row r="10" spans="1:22">
      <c r="B10" t="s">
        <v>15</v>
      </c>
      <c r="C10">
        <v>47</v>
      </c>
      <c r="D10">
        <v>72.3</v>
      </c>
      <c r="I10" s="180"/>
      <c r="J10" s="40">
        <v>76</v>
      </c>
      <c r="K10" s="4">
        <f>C18</f>
        <v>47</v>
      </c>
      <c r="L10" s="10">
        <f>C17</f>
        <v>18</v>
      </c>
      <c r="M10" s="10">
        <f>0</f>
        <v>0</v>
      </c>
      <c r="N10" s="10">
        <f>C19</f>
        <v>65</v>
      </c>
      <c r="O10" s="11">
        <f t="shared" ref="O10:O23" si="0">(N10-(M10+L10))/N10</f>
        <v>0.72307692307692306</v>
      </c>
      <c r="P10" s="157"/>
      <c r="Q10" s="118"/>
      <c r="R10" s="15"/>
      <c r="T10" s="52"/>
      <c r="U10" s="52"/>
    </row>
    <row r="11" spans="1:22">
      <c r="B11" t="s">
        <v>16</v>
      </c>
      <c r="C11">
        <v>65</v>
      </c>
      <c r="D11">
        <v>100</v>
      </c>
      <c r="I11" s="181"/>
      <c r="J11" s="40">
        <v>77</v>
      </c>
      <c r="K11" s="4">
        <f>C26</f>
        <v>48</v>
      </c>
      <c r="L11" s="10">
        <f>C25</f>
        <v>17</v>
      </c>
      <c r="M11" s="10">
        <f>0</f>
        <v>0</v>
      </c>
      <c r="N11" s="10">
        <f>C27</f>
        <v>65</v>
      </c>
      <c r="O11" s="11">
        <f t="shared" si="0"/>
        <v>0.7384615384615385</v>
      </c>
      <c r="P11" s="156"/>
      <c r="Q11" s="119"/>
      <c r="R11" s="15"/>
    </row>
    <row r="12" spans="1:22">
      <c r="I12" s="179" t="s">
        <v>2</v>
      </c>
      <c r="J12" s="40">
        <v>63</v>
      </c>
      <c r="K12" s="4">
        <f>C34</f>
        <v>33</v>
      </c>
      <c r="L12" s="10">
        <f>C33</f>
        <v>32</v>
      </c>
      <c r="M12" s="10">
        <f>0</f>
        <v>0</v>
      </c>
      <c r="N12" s="10">
        <f>C35</f>
        <v>65</v>
      </c>
      <c r="O12" s="11">
        <f t="shared" si="0"/>
        <v>0.50769230769230766</v>
      </c>
      <c r="P12" s="146">
        <f>(O12+O13+O14+O15)/4</f>
        <v>0.71923076923076923</v>
      </c>
      <c r="Q12" s="117" t="s">
        <v>77</v>
      </c>
      <c r="R12" s="15"/>
    </row>
    <row r="13" spans="1:22">
      <c r="I13" s="180"/>
      <c r="J13" s="40">
        <v>64</v>
      </c>
      <c r="K13" s="4">
        <f>C42</f>
        <v>33</v>
      </c>
      <c r="L13" s="10">
        <f>C41</f>
        <v>32</v>
      </c>
      <c r="M13" s="10">
        <f>0</f>
        <v>0</v>
      </c>
      <c r="N13" s="10">
        <f>C43</f>
        <v>65</v>
      </c>
      <c r="O13" s="11">
        <f t="shared" si="0"/>
        <v>0.50769230769230766</v>
      </c>
      <c r="P13" s="149"/>
      <c r="Q13" s="118"/>
      <c r="R13" s="15"/>
    </row>
    <row r="14" spans="1:22">
      <c r="A14" s="134" t="s">
        <v>17</v>
      </c>
      <c r="B14" s="134"/>
      <c r="C14" s="134"/>
      <c r="D14" s="134"/>
      <c r="E14" s="134"/>
      <c r="F14" s="134"/>
      <c r="I14" s="180"/>
      <c r="J14" s="40">
        <v>911</v>
      </c>
      <c r="K14" s="4">
        <f>C50</f>
        <v>63</v>
      </c>
      <c r="L14" s="10">
        <f>C49</f>
        <v>1</v>
      </c>
      <c r="M14" s="10">
        <f>C51</f>
        <v>1</v>
      </c>
      <c r="N14" s="10">
        <f>C52</f>
        <v>65</v>
      </c>
      <c r="O14" s="11">
        <f t="shared" si="0"/>
        <v>0.96923076923076923</v>
      </c>
      <c r="P14" s="149"/>
      <c r="Q14" s="118"/>
      <c r="R14" s="15"/>
      <c r="T14" s="150" t="s">
        <v>380</v>
      </c>
      <c r="U14" s="150"/>
      <c r="V14" s="150"/>
    </row>
    <row r="15" spans="1:22">
      <c r="A15" s="134"/>
      <c r="B15" s="134"/>
      <c r="C15" s="134"/>
      <c r="D15" s="134"/>
      <c r="E15" s="134"/>
      <c r="F15" s="134"/>
      <c r="I15" s="181"/>
      <c r="J15" s="40">
        <v>93</v>
      </c>
      <c r="K15" s="4">
        <f>C59</f>
        <v>58</v>
      </c>
      <c r="L15" s="10">
        <f>C58</f>
        <v>6</v>
      </c>
      <c r="M15" s="10">
        <f>C60</f>
        <v>1</v>
      </c>
      <c r="N15" s="10">
        <f>C61</f>
        <v>65</v>
      </c>
      <c r="O15" s="11">
        <f t="shared" si="0"/>
        <v>0.89230769230769236</v>
      </c>
      <c r="P15" s="147"/>
      <c r="Q15" s="119"/>
      <c r="R15" s="15"/>
      <c r="T15" s="150"/>
      <c r="U15" s="150"/>
      <c r="V15" s="150"/>
    </row>
    <row r="16" spans="1:22">
      <c r="C16" t="s">
        <v>9</v>
      </c>
      <c r="D16" t="s">
        <v>10</v>
      </c>
      <c r="I16" s="1" t="s">
        <v>3</v>
      </c>
      <c r="J16" s="40">
        <v>1072</v>
      </c>
      <c r="K16" s="4">
        <f>C84</f>
        <v>17</v>
      </c>
      <c r="L16" s="10">
        <f>C83</f>
        <v>47</v>
      </c>
      <c r="M16" s="10">
        <f>C85</f>
        <v>1</v>
      </c>
      <c r="N16" s="10">
        <f>C86</f>
        <v>65</v>
      </c>
      <c r="O16" s="11">
        <f t="shared" si="0"/>
        <v>0.26153846153846155</v>
      </c>
      <c r="P16" s="41">
        <f>O16</f>
        <v>0.26153846153846155</v>
      </c>
      <c r="Q16" s="11" t="s">
        <v>75</v>
      </c>
      <c r="R16" s="15"/>
      <c r="T16" t="s">
        <v>1682</v>
      </c>
    </row>
    <row r="17" spans="1:20">
      <c r="A17" t="s">
        <v>13</v>
      </c>
      <c r="B17" t="s">
        <v>14</v>
      </c>
      <c r="C17">
        <v>18</v>
      </c>
      <c r="D17">
        <v>27.7</v>
      </c>
      <c r="I17" s="179" t="s">
        <v>4</v>
      </c>
      <c r="J17" s="19">
        <v>102</v>
      </c>
      <c r="K17" s="4">
        <f>C68</f>
        <v>60</v>
      </c>
      <c r="L17" s="10">
        <f>C67</f>
        <v>5</v>
      </c>
      <c r="M17" s="10">
        <f>0</f>
        <v>0</v>
      </c>
      <c r="N17" s="10">
        <f>C69</f>
        <v>65</v>
      </c>
      <c r="O17" s="11">
        <f t="shared" si="0"/>
        <v>0.92307692307692313</v>
      </c>
      <c r="P17" s="146">
        <f>(O17+O18)/2</f>
        <v>0.9076923076923078</v>
      </c>
      <c r="Q17" s="117" t="s">
        <v>78</v>
      </c>
      <c r="R17" s="15"/>
      <c r="T17" t="s">
        <v>948</v>
      </c>
    </row>
    <row r="18" spans="1:20">
      <c r="B18" t="s">
        <v>15</v>
      </c>
      <c r="C18">
        <v>47</v>
      </c>
      <c r="D18">
        <v>72.3</v>
      </c>
      <c r="I18" s="181"/>
      <c r="J18" s="40">
        <v>103</v>
      </c>
      <c r="K18" s="4">
        <f>C76</f>
        <v>58</v>
      </c>
      <c r="L18" s="10">
        <f>C75</f>
        <v>7</v>
      </c>
      <c r="M18" s="10">
        <f>0</f>
        <v>0</v>
      </c>
      <c r="N18" s="10">
        <f>C77</f>
        <v>65</v>
      </c>
      <c r="O18" s="11">
        <f t="shared" si="0"/>
        <v>0.89230769230769236</v>
      </c>
      <c r="P18" s="147"/>
      <c r="Q18" s="119"/>
      <c r="R18" s="15"/>
      <c r="T18" t="s">
        <v>1680</v>
      </c>
    </row>
    <row r="19" spans="1:20">
      <c r="B19" t="s">
        <v>16</v>
      </c>
      <c r="C19">
        <v>65</v>
      </c>
      <c r="D19">
        <v>100</v>
      </c>
      <c r="I19" s="179" t="s">
        <v>5</v>
      </c>
      <c r="J19" s="40">
        <v>59</v>
      </c>
      <c r="K19" s="4">
        <f>C93</f>
        <v>47</v>
      </c>
      <c r="L19" s="10">
        <f>C92</f>
        <v>18</v>
      </c>
      <c r="M19" s="10">
        <f>0</f>
        <v>0</v>
      </c>
      <c r="N19" s="10">
        <f>C94</f>
        <v>65</v>
      </c>
      <c r="O19" s="11">
        <f t="shared" si="0"/>
        <v>0.72307692307692306</v>
      </c>
      <c r="P19" s="146">
        <f>(O19+O20)/2</f>
        <v>0.75384615384615383</v>
      </c>
      <c r="Q19" s="117" t="s">
        <v>77</v>
      </c>
      <c r="R19" s="15"/>
      <c r="T19" t="s">
        <v>1679</v>
      </c>
    </row>
    <row r="20" spans="1:20">
      <c r="I20" s="181"/>
      <c r="J20" s="40">
        <v>510</v>
      </c>
      <c r="K20" s="4">
        <f>C101</f>
        <v>51</v>
      </c>
      <c r="L20" s="10">
        <f>C100</f>
        <v>14</v>
      </c>
      <c r="M20" s="10">
        <f>0</f>
        <v>0</v>
      </c>
      <c r="N20" s="10">
        <f>C102</f>
        <v>65</v>
      </c>
      <c r="O20" s="11">
        <f t="shared" si="0"/>
        <v>0.7846153846153846</v>
      </c>
      <c r="P20" s="147"/>
      <c r="Q20" s="119"/>
      <c r="R20" s="15"/>
      <c r="T20" t="s">
        <v>1677</v>
      </c>
    </row>
    <row r="21" spans="1:20">
      <c r="I21" s="179" t="s">
        <v>6</v>
      </c>
      <c r="J21" s="40">
        <v>56</v>
      </c>
      <c r="K21" s="4">
        <f>C109</f>
        <v>58</v>
      </c>
      <c r="L21" s="10">
        <f>C108</f>
        <v>7</v>
      </c>
      <c r="M21" s="10">
        <f>0</f>
        <v>0</v>
      </c>
      <c r="N21" s="10">
        <f>C110</f>
        <v>65</v>
      </c>
      <c r="O21" s="11">
        <f t="shared" si="0"/>
        <v>0.89230769230769236</v>
      </c>
      <c r="P21" s="146">
        <f>(O21+O22)/2</f>
        <v>0.87692307692307692</v>
      </c>
      <c r="Q21" s="117" t="s">
        <v>77</v>
      </c>
      <c r="R21" s="15"/>
      <c r="T21" t="s">
        <v>1675</v>
      </c>
    </row>
    <row r="22" spans="1:20">
      <c r="A22" s="134" t="s">
        <v>18</v>
      </c>
      <c r="B22" s="134"/>
      <c r="C22" s="134"/>
      <c r="D22" s="134"/>
      <c r="E22" s="134"/>
      <c r="F22" s="134"/>
      <c r="I22" s="181"/>
      <c r="J22" s="40">
        <v>57</v>
      </c>
      <c r="K22" s="4">
        <f>C117</f>
        <v>56</v>
      </c>
      <c r="L22" s="10">
        <f>C116</f>
        <v>9</v>
      </c>
      <c r="M22" s="10">
        <f>0</f>
        <v>0</v>
      </c>
      <c r="N22" s="10">
        <f>C118</f>
        <v>65</v>
      </c>
      <c r="O22" s="11">
        <f t="shared" si="0"/>
        <v>0.86153846153846159</v>
      </c>
      <c r="P22" s="147"/>
      <c r="Q22" s="119"/>
      <c r="R22" s="15"/>
      <c r="T22" t="s">
        <v>1673</v>
      </c>
    </row>
    <row r="23" spans="1:20" ht="30">
      <c r="A23" s="134"/>
      <c r="B23" s="134"/>
      <c r="C23" s="134"/>
      <c r="D23" s="134"/>
      <c r="E23" s="134"/>
      <c r="F23" s="134"/>
      <c r="I23" s="1" t="s">
        <v>7</v>
      </c>
      <c r="J23" s="40">
        <v>86</v>
      </c>
      <c r="K23" s="4">
        <f>C125</f>
        <v>48</v>
      </c>
      <c r="L23" s="10">
        <f>C124</f>
        <v>2</v>
      </c>
      <c r="M23" s="10">
        <f>C126</f>
        <v>15</v>
      </c>
      <c r="N23" s="10">
        <f>C127</f>
        <v>65</v>
      </c>
      <c r="O23" s="11">
        <f t="shared" si="0"/>
        <v>0.7384615384615385</v>
      </c>
      <c r="P23" s="41">
        <f>O23</f>
        <v>0.7384615384615385</v>
      </c>
      <c r="Q23" s="11" t="s">
        <v>77</v>
      </c>
      <c r="R23" s="15"/>
      <c r="T23" t="s">
        <v>1672</v>
      </c>
    </row>
    <row r="24" spans="1:20">
      <c r="C24" t="s">
        <v>9</v>
      </c>
      <c r="D24" t="s">
        <v>10</v>
      </c>
      <c r="J24" s="39"/>
      <c r="K24" s="38"/>
      <c r="L24" s="15"/>
      <c r="M24" s="15"/>
      <c r="N24" s="15"/>
      <c r="O24" s="16"/>
      <c r="P24" s="17"/>
      <c r="Q24" s="18"/>
      <c r="R24" s="15"/>
      <c r="T24" t="s">
        <v>1671</v>
      </c>
    </row>
    <row r="25" spans="1:20">
      <c r="A25" t="s">
        <v>13</v>
      </c>
      <c r="B25" t="s">
        <v>14</v>
      </c>
      <c r="C25">
        <v>17</v>
      </c>
      <c r="D25">
        <v>26.2</v>
      </c>
      <c r="T25" t="s">
        <v>1670</v>
      </c>
    </row>
    <row r="26" spans="1:20">
      <c r="B26" t="s">
        <v>15</v>
      </c>
      <c r="C26">
        <v>48</v>
      </c>
      <c r="D26">
        <v>73.8</v>
      </c>
      <c r="I26" s="135" t="s">
        <v>397</v>
      </c>
      <c r="J26" s="135"/>
      <c r="K26" s="135"/>
      <c r="L26" s="135"/>
      <c r="T26" t="s">
        <v>1669</v>
      </c>
    </row>
    <row r="27" spans="1:20">
      <c r="B27" t="s">
        <v>16</v>
      </c>
      <c r="C27">
        <v>65</v>
      </c>
      <c r="D27">
        <v>100</v>
      </c>
      <c r="I27" s="135"/>
      <c r="J27" s="135"/>
      <c r="K27" s="135"/>
      <c r="L27" s="135"/>
      <c r="T27" t="s">
        <v>1668</v>
      </c>
    </row>
    <row r="28" spans="1:20">
      <c r="K28" t="s">
        <v>9</v>
      </c>
      <c r="L28" t="s">
        <v>10</v>
      </c>
      <c r="T28" t="s">
        <v>1666</v>
      </c>
    </row>
    <row r="29" spans="1:20">
      <c r="I29" t="s">
        <v>1686</v>
      </c>
      <c r="K29">
        <v>1</v>
      </c>
      <c r="L29">
        <v>1.5</v>
      </c>
      <c r="T29" t="s">
        <v>1665</v>
      </c>
    </row>
    <row r="30" spans="1:20">
      <c r="A30" s="134" t="s">
        <v>19</v>
      </c>
      <c r="B30" s="134"/>
      <c r="C30" s="134"/>
      <c r="D30" s="134"/>
      <c r="E30" s="134"/>
      <c r="F30" s="134"/>
      <c r="I30" t="s">
        <v>1687</v>
      </c>
      <c r="K30">
        <v>10</v>
      </c>
      <c r="L30">
        <v>15.4</v>
      </c>
      <c r="T30" t="s">
        <v>1661</v>
      </c>
    </row>
    <row r="31" spans="1:20">
      <c r="A31" s="134"/>
      <c r="B31" s="134"/>
      <c r="C31" s="134"/>
      <c r="D31" s="134"/>
      <c r="E31" s="134"/>
      <c r="F31" s="134"/>
      <c r="I31" t="s">
        <v>1688</v>
      </c>
      <c r="K31">
        <v>6</v>
      </c>
      <c r="L31">
        <v>9.1999999999999993</v>
      </c>
      <c r="T31" t="s">
        <v>1660</v>
      </c>
    </row>
    <row r="32" spans="1:20">
      <c r="C32" t="s">
        <v>9</v>
      </c>
      <c r="D32" t="s">
        <v>10</v>
      </c>
      <c r="I32" t="s">
        <v>1689</v>
      </c>
      <c r="K32">
        <v>3</v>
      </c>
      <c r="L32">
        <v>4.5999999999999996</v>
      </c>
      <c r="T32" t="s">
        <v>1657</v>
      </c>
    </row>
    <row r="33" spans="1:20">
      <c r="A33" t="s">
        <v>13</v>
      </c>
      <c r="B33" t="s">
        <v>14</v>
      </c>
      <c r="C33">
        <v>32</v>
      </c>
      <c r="D33">
        <v>49.2</v>
      </c>
      <c r="I33" t="s">
        <v>1690</v>
      </c>
      <c r="K33">
        <v>5</v>
      </c>
      <c r="L33">
        <v>7.7</v>
      </c>
      <c r="T33" t="s">
        <v>1656</v>
      </c>
    </row>
    <row r="34" spans="1:20">
      <c r="B34" t="s">
        <v>15</v>
      </c>
      <c r="C34">
        <v>33</v>
      </c>
      <c r="D34">
        <v>50.8</v>
      </c>
      <c r="I34" t="s">
        <v>1691</v>
      </c>
      <c r="K34">
        <v>2</v>
      </c>
      <c r="L34">
        <v>3.1</v>
      </c>
      <c r="T34" t="s">
        <v>1655</v>
      </c>
    </row>
    <row r="35" spans="1:20">
      <c r="B35" t="s">
        <v>16</v>
      </c>
      <c r="C35">
        <v>65</v>
      </c>
      <c r="D35">
        <v>100</v>
      </c>
      <c r="I35" t="s">
        <v>1692</v>
      </c>
      <c r="K35">
        <v>2</v>
      </c>
      <c r="L35">
        <v>3.1</v>
      </c>
      <c r="T35" t="s">
        <v>1651</v>
      </c>
    </row>
    <row r="36" spans="1:20">
      <c r="I36" t="s">
        <v>1694</v>
      </c>
      <c r="K36">
        <v>6</v>
      </c>
      <c r="L36">
        <v>9.1999999999999993</v>
      </c>
      <c r="T36" t="s">
        <v>1650</v>
      </c>
    </row>
    <row r="37" spans="1:20">
      <c r="I37" t="s">
        <v>1695</v>
      </c>
      <c r="K37">
        <v>1</v>
      </c>
      <c r="L37">
        <v>1.5</v>
      </c>
      <c r="T37" t="s">
        <v>1647</v>
      </c>
    </row>
    <row r="38" spans="1:20">
      <c r="A38" s="134" t="s">
        <v>20</v>
      </c>
      <c r="B38" s="134"/>
      <c r="C38" s="134"/>
      <c r="D38" s="134"/>
      <c r="E38" s="134"/>
      <c r="F38" s="134"/>
      <c r="I38" t="s">
        <v>1698</v>
      </c>
      <c r="K38">
        <v>7</v>
      </c>
      <c r="L38">
        <v>10.8</v>
      </c>
      <c r="T38" t="s">
        <v>1646</v>
      </c>
    </row>
    <row r="39" spans="1:20">
      <c r="A39" s="134"/>
      <c r="B39" s="134"/>
      <c r="C39" s="134"/>
      <c r="D39" s="134"/>
      <c r="E39" s="134"/>
      <c r="F39" s="134"/>
      <c r="I39" t="s">
        <v>65</v>
      </c>
      <c r="K39">
        <v>14</v>
      </c>
      <c r="L39">
        <v>21.5</v>
      </c>
      <c r="T39" t="s">
        <v>1645</v>
      </c>
    </row>
    <row r="40" spans="1:20">
      <c r="C40" t="s">
        <v>9</v>
      </c>
      <c r="D40" t="s">
        <v>10</v>
      </c>
      <c r="I40" t="s">
        <v>1701</v>
      </c>
      <c r="K40">
        <v>5</v>
      </c>
      <c r="L40">
        <v>7.7</v>
      </c>
      <c r="T40" t="s">
        <v>1644</v>
      </c>
    </row>
    <row r="41" spans="1:20">
      <c r="A41" t="s">
        <v>13</v>
      </c>
      <c r="B41" t="s">
        <v>14</v>
      </c>
      <c r="C41">
        <v>32</v>
      </c>
      <c r="D41">
        <v>49.2</v>
      </c>
      <c r="I41" t="s">
        <v>1702</v>
      </c>
      <c r="K41">
        <v>1</v>
      </c>
      <c r="L41">
        <v>1.5</v>
      </c>
      <c r="T41" t="s">
        <v>1641</v>
      </c>
    </row>
    <row r="42" spans="1:20">
      <c r="B42" t="s">
        <v>15</v>
      </c>
      <c r="C42">
        <v>33</v>
      </c>
      <c r="D42">
        <v>50.8</v>
      </c>
      <c r="I42" t="s">
        <v>1703</v>
      </c>
      <c r="K42">
        <v>1</v>
      </c>
      <c r="L42">
        <v>1.5</v>
      </c>
      <c r="T42" t="s">
        <v>1639</v>
      </c>
    </row>
    <row r="43" spans="1:20">
      <c r="B43" t="s">
        <v>16</v>
      </c>
      <c r="C43">
        <v>65</v>
      </c>
      <c r="D43">
        <v>100</v>
      </c>
      <c r="I43" t="s">
        <v>1704</v>
      </c>
      <c r="K43">
        <v>1</v>
      </c>
      <c r="L43">
        <v>1.5</v>
      </c>
      <c r="T43" t="s">
        <v>1638</v>
      </c>
    </row>
    <row r="44" spans="1:20">
      <c r="I44" t="s">
        <v>16</v>
      </c>
      <c r="K44">
        <v>65</v>
      </c>
      <c r="L44">
        <v>100</v>
      </c>
      <c r="T44" t="s">
        <v>1637</v>
      </c>
    </row>
    <row r="45" spans="1:20">
      <c r="T45" t="s">
        <v>1634</v>
      </c>
    </row>
    <row r="46" spans="1:20">
      <c r="A46" s="134" t="s">
        <v>21</v>
      </c>
      <c r="B46" s="134"/>
      <c r="C46" s="134"/>
      <c r="D46" s="134"/>
      <c r="E46" s="134"/>
      <c r="F46" s="134"/>
      <c r="T46" t="s">
        <v>1633</v>
      </c>
    </row>
    <row r="47" spans="1:20">
      <c r="A47" s="134"/>
      <c r="B47" s="134"/>
      <c r="C47" s="134"/>
      <c r="D47" s="134"/>
      <c r="E47" s="134"/>
      <c r="F47" s="134"/>
      <c r="T47" t="s">
        <v>1631</v>
      </c>
    </row>
    <row r="48" spans="1:20">
      <c r="C48" t="s">
        <v>9</v>
      </c>
      <c r="D48" t="s">
        <v>10</v>
      </c>
      <c r="T48" t="s">
        <v>1630</v>
      </c>
    </row>
    <row r="49" spans="1:20">
      <c r="A49" t="s">
        <v>13</v>
      </c>
      <c r="B49" t="s">
        <v>14</v>
      </c>
      <c r="C49">
        <v>1</v>
      </c>
      <c r="D49">
        <v>1.5</v>
      </c>
      <c r="T49" t="s">
        <v>1629</v>
      </c>
    </row>
    <row r="50" spans="1:20">
      <c r="B50" t="s">
        <v>15</v>
      </c>
      <c r="C50">
        <v>63</v>
      </c>
      <c r="D50">
        <v>96.9</v>
      </c>
      <c r="T50" t="s">
        <v>1628</v>
      </c>
    </row>
    <row r="51" spans="1:20">
      <c r="B51" t="s">
        <v>24</v>
      </c>
      <c r="C51">
        <v>1</v>
      </c>
      <c r="D51">
        <v>1.5</v>
      </c>
      <c r="T51" t="s">
        <v>1627</v>
      </c>
    </row>
    <row r="52" spans="1:20">
      <c r="B52" t="s">
        <v>16</v>
      </c>
      <c r="C52">
        <v>65</v>
      </c>
      <c r="D52">
        <v>100</v>
      </c>
      <c r="T52" t="s">
        <v>1626</v>
      </c>
    </row>
    <row r="53" spans="1:20">
      <c r="T53" t="s">
        <v>1625</v>
      </c>
    </row>
    <row r="54" spans="1:20">
      <c r="I54" s="136" t="s">
        <v>122</v>
      </c>
      <c r="J54" s="136"/>
      <c r="K54" s="136"/>
      <c r="T54" t="s">
        <v>1623</v>
      </c>
    </row>
    <row r="55" spans="1:20">
      <c r="A55" s="134" t="s">
        <v>22</v>
      </c>
      <c r="B55" s="134"/>
      <c r="C55" s="134"/>
      <c r="D55" s="134"/>
      <c r="E55" s="134"/>
      <c r="F55" s="134"/>
      <c r="I55" s="136"/>
      <c r="J55" s="136"/>
      <c r="K55" s="136"/>
      <c r="T55" t="s">
        <v>1622</v>
      </c>
    </row>
    <row r="56" spans="1:20">
      <c r="A56" s="134"/>
      <c r="B56" s="134"/>
      <c r="C56" s="134"/>
      <c r="D56" s="134"/>
      <c r="E56" s="134"/>
      <c r="F56" s="134"/>
      <c r="J56" t="s">
        <v>9</v>
      </c>
      <c r="K56" t="s">
        <v>10</v>
      </c>
      <c r="T56" t="s">
        <v>1621</v>
      </c>
    </row>
    <row r="57" spans="1:20">
      <c r="C57" t="s">
        <v>9</v>
      </c>
      <c r="D57" t="s">
        <v>10</v>
      </c>
      <c r="I57" t="s">
        <v>126</v>
      </c>
      <c r="J57">
        <v>41</v>
      </c>
      <c r="K57">
        <v>63.1</v>
      </c>
      <c r="T57" t="s">
        <v>1620</v>
      </c>
    </row>
    <row r="58" spans="1:20">
      <c r="A58" t="s">
        <v>13</v>
      </c>
      <c r="B58" t="s">
        <v>14</v>
      </c>
      <c r="C58">
        <v>6</v>
      </c>
      <c r="D58">
        <v>9.1999999999999993</v>
      </c>
      <c r="I58" t="s">
        <v>128</v>
      </c>
      <c r="J58">
        <v>24</v>
      </c>
      <c r="K58">
        <v>36.9</v>
      </c>
      <c r="T58" t="s">
        <v>1619</v>
      </c>
    </row>
    <row r="59" spans="1:20">
      <c r="B59" t="s">
        <v>15</v>
      </c>
      <c r="C59">
        <v>58</v>
      </c>
      <c r="D59">
        <v>89.2</v>
      </c>
      <c r="I59" t="s">
        <v>16</v>
      </c>
      <c r="J59">
        <v>65</v>
      </c>
      <c r="K59">
        <v>100</v>
      </c>
      <c r="T59" t="s">
        <v>1618</v>
      </c>
    </row>
    <row r="60" spans="1:20">
      <c r="B60" t="s">
        <v>24</v>
      </c>
      <c r="C60">
        <v>1</v>
      </c>
      <c r="D60">
        <v>1.5</v>
      </c>
      <c r="T60" t="s">
        <v>1617</v>
      </c>
    </row>
    <row r="61" spans="1:20">
      <c r="B61" t="s">
        <v>16</v>
      </c>
      <c r="C61">
        <v>65</v>
      </c>
      <c r="D61">
        <v>100</v>
      </c>
      <c r="T61" t="s">
        <v>1616</v>
      </c>
    </row>
    <row r="62" spans="1:20">
      <c r="I62" s="136" t="s">
        <v>123</v>
      </c>
      <c r="J62" s="136"/>
      <c r="K62" s="136"/>
      <c r="L62" s="136"/>
      <c r="T62" t="s">
        <v>1615</v>
      </c>
    </row>
    <row r="63" spans="1:20">
      <c r="I63" s="136"/>
      <c r="J63" s="136"/>
      <c r="K63" s="136"/>
      <c r="L63" s="136"/>
      <c r="T63" t="s">
        <v>1614</v>
      </c>
    </row>
    <row r="64" spans="1:20">
      <c r="A64" s="134" t="s">
        <v>25</v>
      </c>
      <c r="B64" s="134"/>
      <c r="C64" s="134"/>
      <c r="D64" s="134"/>
      <c r="E64" s="134"/>
      <c r="F64" s="134"/>
      <c r="K64" t="s">
        <v>9</v>
      </c>
      <c r="L64" t="s">
        <v>10</v>
      </c>
      <c r="T64" t="s">
        <v>1613</v>
      </c>
    </row>
    <row r="65" spans="1:20">
      <c r="A65" s="134"/>
      <c r="B65" s="134"/>
      <c r="C65" s="134"/>
      <c r="D65" s="134"/>
      <c r="E65" s="134"/>
      <c r="F65" s="134"/>
      <c r="I65" t="s">
        <v>127</v>
      </c>
      <c r="K65">
        <v>56</v>
      </c>
      <c r="L65">
        <v>86.2</v>
      </c>
      <c r="T65" t="s">
        <v>1612</v>
      </c>
    </row>
    <row r="66" spans="1:20">
      <c r="C66" t="s">
        <v>9</v>
      </c>
      <c r="D66" t="s">
        <v>10</v>
      </c>
      <c r="I66" t="s">
        <v>395</v>
      </c>
      <c r="K66">
        <v>1</v>
      </c>
      <c r="L66">
        <v>1.5</v>
      </c>
      <c r="T66" t="s">
        <v>1611</v>
      </c>
    </row>
    <row r="67" spans="1:20">
      <c r="A67" t="s">
        <v>13</v>
      </c>
      <c r="B67" t="s">
        <v>14</v>
      </c>
      <c r="C67">
        <v>5</v>
      </c>
      <c r="D67">
        <v>7.7</v>
      </c>
      <c r="I67" t="s">
        <v>129</v>
      </c>
      <c r="K67">
        <v>5</v>
      </c>
      <c r="L67">
        <v>7.7</v>
      </c>
      <c r="T67" t="s">
        <v>1609</v>
      </c>
    </row>
    <row r="68" spans="1:20">
      <c r="B68" t="s">
        <v>15</v>
      </c>
      <c r="C68">
        <v>60</v>
      </c>
      <c r="D68">
        <v>92.3</v>
      </c>
      <c r="I68" t="s">
        <v>1049</v>
      </c>
      <c r="K68">
        <v>1</v>
      </c>
      <c r="L68">
        <v>1.5</v>
      </c>
      <c r="T68" t="s">
        <v>1608</v>
      </c>
    </row>
    <row r="69" spans="1:20">
      <c r="B69" t="s">
        <v>16</v>
      </c>
      <c r="C69">
        <v>65</v>
      </c>
      <c r="D69">
        <v>100</v>
      </c>
      <c r="I69" t="s">
        <v>312</v>
      </c>
      <c r="K69">
        <v>2</v>
      </c>
      <c r="L69">
        <v>3.1</v>
      </c>
      <c r="T69" t="s">
        <v>1606</v>
      </c>
    </row>
    <row r="70" spans="1:20">
      <c r="I70" t="s">
        <v>16</v>
      </c>
      <c r="K70">
        <v>65</v>
      </c>
      <c r="L70">
        <v>100</v>
      </c>
      <c r="T70" t="s">
        <v>1605</v>
      </c>
    </row>
    <row r="71" spans="1:20">
      <c r="T71" t="s">
        <v>1604</v>
      </c>
    </row>
    <row r="72" spans="1:20">
      <c r="A72" s="134" t="s">
        <v>26</v>
      </c>
      <c r="B72" s="134"/>
      <c r="C72" s="134"/>
      <c r="D72" s="134"/>
      <c r="E72" s="134"/>
      <c r="F72" s="134"/>
      <c r="T72" t="s">
        <v>1603</v>
      </c>
    </row>
    <row r="73" spans="1:20">
      <c r="A73" s="134"/>
      <c r="B73" s="134"/>
      <c r="C73" s="134"/>
      <c r="D73" s="134"/>
      <c r="E73" s="134"/>
      <c r="F73" s="134"/>
      <c r="I73" s="135" t="s">
        <v>130</v>
      </c>
      <c r="J73" s="135"/>
      <c r="K73" s="135"/>
      <c r="L73" s="135"/>
      <c r="T73" t="s">
        <v>1602</v>
      </c>
    </row>
    <row r="74" spans="1:20">
      <c r="C74" t="s">
        <v>9</v>
      </c>
      <c r="D74" t="s">
        <v>10</v>
      </c>
      <c r="I74" s="135"/>
      <c r="J74" s="135"/>
      <c r="K74" s="135"/>
      <c r="L74" s="135"/>
      <c r="T74" t="s">
        <v>1601</v>
      </c>
    </row>
    <row r="75" spans="1:20">
      <c r="A75" t="s">
        <v>13</v>
      </c>
      <c r="B75" t="s">
        <v>14</v>
      </c>
      <c r="C75">
        <v>7</v>
      </c>
      <c r="D75">
        <v>10.8</v>
      </c>
      <c r="K75" t="s">
        <v>9</v>
      </c>
      <c r="L75" t="s">
        <v>10</v>
      </c>
      <c r="T75" t="s">
        <v>1599</v>
      </c>
    </row>
    <row r="76" spans="1:20">
      <c r="B76" t="s">
        <v>15</v>
      </c>
      <c r="C76">
        <v>58</v>
      </c>
      <c r="D76">
        <v>89.2</v>
      </c>
      <c r="I76" t="s">
        <v>132</v>
      </c>
      <c r="K76">
        <v>51</v>
      </c>
      <c r="L76">
        <v>78.5</v>
      </c>
      <c r="T76" t="s">
        <v>1598</v>
      </c>
    </row>
    <row r="77" spans="1:20">
      <c r="B77" t="s">
        <v>16</v>
      </c>
      <c r="C77">
        <v>65</v>
      </c>
      <c r="D77">
        <v>100</v>
      </c>
      <c r="I77" t="s">
        <v>133</v>
      </c>
      <c r="K77">
        <v>7</v>
      </c>
      <c r="L77">
        <v>10.8</v>
      </c>
      <c r="T77" t="s">
        <v>1597</v>
      </c>
    </row>
    <row r="78" spans="1:20">
      <c r="I78" t="s">
        <v>313</v>
      </c>
      <c r="K78">
        <v>1</v>
      </c>
      <c r="L78">
        <v>1.5</v>
      </c>
      <c r="T78" t="s">
        <v>1596</v>
      </c>
    </row>
    <row r="79" spans="1:20">
      <c r="I79" t="s">
        <v>134</v>
      </c>
      <c r="K79">
        <v>5</v>
      </c>
      <c r="L79">
        <v>7.7</v>
      </c>
      <c r="T79" t="s">
        <v>1595</v>
      </c>
    </row>
    <row r="80" spans="1:20">
      <c r="A80" s="134" t="s">
        <v>23</v>
      </c>
      <c r="B80" s="134"/>
      <c r="C80" s="134"/>
      <c r="D80" s="134"/>
      <c r="E80" s="134"/>
      <c r="F80" s="134"/>
      <c r="I80" t="s">
        <v>135</v>
      </c>
      <c r="K80">
        <v>1</v>
      </c>
      <c r="L80">
        <v>1.5</v>
      </c>
      <c r="T80" t="s">
        <v>1594</v>
      </c>
    </row>
    <row r="81" spans="1:21">
      <c r="A81" s="134"/>
      <c r="B81" s="134"/>
      <c r="C81" s="134"/>
      <c r="D81" s="134"/>
      <c r="E81" s="134"/>
      <c r="F81" s="134"/>
      <c r="I81" t="s">
        <v>16</v>
      </c>
      <c r="K81">
        <v>65</v>
      </c>
      <c r="L81">
        <v>100</v>
      </c>
      <c r="T81" t="s">
        <v>16</v>
      </c>
      <c r="U81">
        <v>65</v>
      </c>
    </row>
    <row r="82" spans="1:21">
      <c r="C82" t="s">
        <v>9</v>
      </c>
      <c r="D82" t="s">
        <v>10</v>
      </c>
    </row>
    <row r="83" spans="1:21">
      <c r="A83" t="s">
        <v>13</v>
      </c>
      <c r="B83" t="s">
        <v>14</v>
      </c>
      <c r="C83">
        <v>47</v>
      </c>
      <c r="D83">
        <v>72.3</v>
      </c>
    </row>
    <row r="84" spans="1:21">
      <c r="B84" t="s">
        <v>15</v>
      </c>
      <c r="C84">
        <v>17</v>
      </c>
      <c r="D84">
        <v>26.2</v>
      </c>
      <c r="I84" s="136" t="s">
        <v>124</v>
      </c>
      <c r="J84" s="136"/>
      <c r="K84" s="136"/>
    </row>
    <row r="85" spans="1:21">
      <c r="B85" t="s">
        <v>24</v>
      </c>
      <c r="C85">
        <v>1</v>
      </c>
      <c r="D85">
        <v>1.5</v>
      </c>
      <c r="I85" s="136"/>
      <c r="J85" s="136"/>
      <c r="K85" s="136"/>
    </row>
    <row r="86" spans="1:21">
      <c r="B86" t="s">
        <v>16</v>
      </c>
      <c r="C86">
        <v>65</v>
      </c>
      <c r="D86">
        <v>100</v>
      </c>
      <c r="J86" t="s">
        <v>9</v>
      </c>
      <c r="K86" t="s">
        <v>10</v>
      </c>
    </row>
    <row r="87" spans="1:21">
      <c r="I87" t="s">
        <v>74</v>
      </c>
      <c r="J87">
        <v>9</v>
      </c>
      <c r="K87">
        <v>13.8</v>
      </c>
    </row>
    <row r="88" spans="1:21">
      <c r="I88" t="s">
        <v>73</v>
      </c>
      <c r="J88">
        <v>56</v>
      </c>
      <c r="K88">
        <v>86.2</v>
      </c>
    </row>
    <row r="89" spans="1:21">
      <c r="A89" s="134" t="s">
        <v>27</v>
      </c>
      <c r="B89" s="134"/>
      <c r="C89" s="134"/>
      <c r="D89" s="134"/>
      <c r="E89" s="134"/>
      <c r="F89" s="134"/>
      <c r="G89" s="134"/>
      <c r="I89" t="s">
        <v>16</v>
      </c>
      <c r="J89">
        <v>65</v>
      </c>
      <c r="K89">
        <v>100</v>
      </c>
    </row>
    <row r="90" spans="1:21">
      <c r="A90" s="134"/>
      <c r="B90" s="134"/>
      <c r="C90" s="134"/>
      <c r="D90" s="134"/>
      <c r="E90" s="134"/>
      <c r="F90" s="134"/>
      <c r="G90" s="134"/>
    </row>
    <row r="91" spans="1:21">
      <c r="C91" t="s">
        <v>9</v>
      </c>
      <c r="D91" t="s">
        <v>10</v>
      </c>
    </row>
    <row r="92" spans="1:21">
      <c r="A92" t="s">
        <v>13</v>
      </c>
      <c r="B92" t="s">
        <v>14</v>
      </c>
      <c r="C92">
        <v>18</v>
      </c>
      <c r="D92">
        <v>27.7</v>
      </c>
      <c r="I92" s="136" t="s">
        <v>125</v>
      </c>
      <c r="J92" s="136"/>
      <c r="K92" s="136"/>
    </row>
    <row r="93" spans="1:21">
      <c r="B93" t="s">
        <v>15</v>
      </c>
      <c r="C93">
        <v>47</v>
      </c>
      <c r="D93">
        <v>72.3</v>
      </c>
      <c r="I93" s="136"/>
      <c r="J93" s="136"/>
      <c r="K93" s="136"/>
    </row>
    <row r="94" spans="1:21">
      <c r="B94" t="s">
        <v>16</v>
      </c>
      <c r="C94">
        <v>65</v>
      </c>
      <c r="D94">
        <v>100</v>
      </c>
      <c r="J94" t="s">
        <v>9</v>
      </c>
      <c r="K94" t="s">
        <v>10</v>
      </c>
    </row>
    <row r="95" spans="1:21">
      <c r="I95" t="s">
        <v>14</v>
      </c>
      <c r="J95">
        <v>1</v>
      </c>
      <c r="K95">
        <v>1.5</v>
      </c>
    </row>
    <row r="96" spans="1:21">
      <c r="I96" t="s">
        <v>15</v>
      </c>
      <c r="J96">
        <v>64</v>
      </c>
      <c r="K96">
        <v>98.5</v>
      </c>
    </row>
    <row r="97" spans="1:11">
      <c r="A97" s="134" t="s">
        <v>28</v>
      </c>
      <c r="B97" s="134"/>
      <c r="C97" s="134"/>
      <c r="D97" s="134"/>
      <c r="E97" s="134"/>
      <c r="F97" s="134"/>
      <c r="G97" s="134"/>
      <c r="I97" t="s">
        <v>16</v>
      </c>
      <c r="J97">
        <v>65</v>
      </c>
      <c r="K97">
        <v>100</v>
      </c>
    </row>
    <row r="98" spans="1:11">
      <c r="A98" s="134"/>
      <c r="B98" s="134"/>
      <c r="C98" s="134"/>
      <c r="D98" s="134"/>
      <c r="E98" s="134"/>
      <c r="F98" s="134"/>
      <c r="G98" s="134"/>
    </row>
    <row r="99" spans="1:11">
      <c r="C99" t="s">
        <v>9</v>
      </c>
      <c r="D99" t="s">
        <v>10</v>
      </c>
    </row>
    <row r="100" spans="1:11">
      <c r="A100" t="s">
        <v>13</v>
      </c>
      <c r="B100" t="s">
        <v>14</v>
      </c>
      <c r="C100">
        <v>14</v>
      </c>
      <c r="D100">
        <v>21.5</v>
      </c>
      <c r="I100" s="136" t="s">
        <v>131</v>
      </c>
      <c r="J100" s="136"/>
      <c r="K100" s="136"/>
    </row>
    <row r="101" spans="1:11">
      <c r="B101" t="s">
        <v>15</v>
      </c>
      <c r="C101">
        <v>51</v>
      </c>
      <c r="D101">
        <v>78.5</v>
      </c>
      <c r="I101" s="136"/>
      <c r="J101" s="136"/>
      <c r="K101" s="136"/>
    </row>
    <row r="102" spans="1:11">
      <c r="B102" t="s">
        <v>16</v>
      </c>
      <c r="C102">
        <v>65</v>
      </c>
      <c r="D102">
        <v>100</v>
      </c>
      <c r="K102" t="s">
        <v>9</v>
      </c>
    </row>
    <row r="103" spans="1:11">
      <c r="I103" t="s">
        <v>461</v>
      </c>
      <c r="K103">
        <v>5</v>
      </c>
    </row>
    <row r="104" spans="1:11">
      <c r="I104" t="s">
        <v>207</v>
      </c>
      <c r="K104">
        <v>59</v>
      </c>
    </row>
    <row r="105" spans="1:11">
      <c r="A105" s="134" t="s">
        <v>29</v>
      </c>
      <c r="B105" s="134"/>
      <c r="C105" s="134"/>
      <c r="D105" s="134"/>
      <c r="E105" s="134"/>
      <c r="F105" s="134"/>
      <c r="G105" s="134"/>
      <c r="I105" t="s">
        <v>208</v>
      </c>
      <c r="K105">
        <v>48</v>
      </c>
    </row>
    <row r="106" spans="1:11">
      <c r="A106" s="134"/>
      <c r="B106" s="134"/>
      <c r="C106" s="134"/>
      <c r="D106" s="134"/>
      <c r="E106" s="134"/>
      <c r="F106" s="134"/>
      <c r="G106" s="134"/>
      <c r="I106" t="s">
        <v>315</v>
      </c>
      <c r="K106">
        <v>1</v>
      </c>
    </row>
    <row r="107" spans="1:11">
      <c r="C107" t="s">
        <v>9</v>
      </c>
      <c r="D107" t="s">
        <v>10</v>
      </c>
      <c r="I107" t="s">
        <v>209</v>
      </c>
      <c r="K107">
        <v>3</v>
      </c>
    </row>
    <row r="108" spans="1:11">
      <c r="A108" t="s">
        <v>13</v>
      </c>
      <c r="B108" t="s">
        <v>14</v>
      </c>
      <c r="C108">
        <v>7</v>
      </c>
      <c r="D108">
        <v>10.8</v>
      </c>
      <c r="I108" t="s">
        <v>210</v>
      </c>
      <c r="K108">
        <v>6</v>
      </c>
    </row>
    <row r="109" spans="1:11">
      <c r="B109" t="s">
        <v>15</v>
      </c>
      <c r="C109">
        <v>58</v>
      </c>
      <c r="D109">
        <v>89.2</v>
      </c>
      <c r="I109" t="s">
        <v>211</v>
      </c>
      <c r="K109">
        <v>8</v>
      </c>
    </row>
    <row r="110" spans="1:11">
      <c r="B110" t="s">
        <v>16</v>
      </c>
      <c r="C110">
        <v>65</v>
      </c>
      <c r="D110">
        <v>100</v>
      </c>
      <c r="I110" t="s">
        <v>213</v>
      </c>
      <c r="K110">
        <v>6</v>
      </c>
    </row>
    <row r="111" spans="1:11">
      <c r="I111" t="s">
        <v>481</v>
      </c>
      <c r="K111">
        <v>1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9</v>
      </c>
      <c r="D116">
        <v>13.8</v>
      </c>
    </row>
    <row r="117" spans="1:7">
      <c r="B117" t="s">
        <v>15</v>
      </c>
      <c r="C117">
        <v>56</v>
      </c>
      <c r="D117">
        <v>86.2</v>
      </c>
    </row>
    <row r="118" spans="1:7">
      <c r="B118" t="s">
        <v>16</v>
      </c>
      <c r="C118">
        <v>65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3.1</v>
      </c>
    </row>
    <row r="125" spans="1:7">
      <c r="B125" t="s">
        <v>15</v>
      </c>
      <c r="C125">
        <v>48</v>
      </c>
      <c r="D125">
        <v>73.8</v>
      </c>
    </row>
    <row r="126" spans="1:7">
      <c r="B126" t="s">
        <v>24</v>
      </c>
      <c r="C126">
        <v>15</v>
      </c>
      <c r="D126">
        <v>23.1</v>
      </c>
    </row>
    <row r="127" spans="1:7">
      <c r="B127" t="s">
        <v>16</v>
      </c>
      <c r="C127">
        <v>65</v>
      </c>
      <c r="D127">
        <v>100</v>
      </c>
    </row>
  </sheetData>
  <mergeCells count="40"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  <mergeCell ref="A105:G106"/>
    <mergeCell ref="A113:G114"/>
    <mergeCell ref="A121:G122"/>
    <mergeCell ref="A46:F47"/>
    <mergeCell ref="A55:F56"/>
    <mergeCell ref="A64:F65"/>
    <mergeCell ref="A72:F73"/>
    <mergeCell ref="A80:F81"/>
    <mergeCell ref="T14:V15"/>
    <mergeCell ref="I26:L27"/>
    <mergeCell ref="I54:K55"/>
    <mergeCell ref="I62:L63"/>
    <mergeCell ref="I73:L74"/>
    <mergeCell ref="I12:I15"/>
    <mergeCell ref="I17:I18"/>
    <mergeCell ref="I19:I20"/>
    <mergeCell ref="I21:I22"/>
    <mergeCell ref="I84:K85"/>
    <mergeCell ref="I92:K93"/>
    <mergeCell ref="I100:K101"/>
    <mergeCell ref="F1:N1"/>
    <mergeCell ref="A4:G5"/>
    <mergeCell ref="A89:G90"/>
    <mergeCell ref="A97:G98"/>
    <mergeCell ref="A6:F7"/>
    <mergeCell ref="A14:F15"/>
    <mergeCell ref="A22:F23"/>
    <mergeCell ref="A30:F31"/>
    <mergeCell ref="A38:F39"/>
    <mergeCell ref="I9:I11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Q12 Q16:Q17 Q19 Q21 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F16" sqref="F16"/>
    </sheetView>
  </sheetViews>
  <sheetFormatPr defaultRowHeight="15"/>
  <cols>
    <col min="1" max="1" width="16" customWidth="1"/>
    <col min="2" max="2" width="20.85546875" customWidth="1"/>
    <col min="3" max="3" width="16.140625" customWidth="1"/>
    <col min="4" max="4" width="14.28515625" customWidth="1"/>
    <col min="16" max="16" width="18.140625" style="3" customWidth="1"/>
    <col min="17" max="17" width="21.5703125" customWidth="1"/>
    <col min="20" max="20" width="21.42578125" customWidth="1"/>
    <col min="22" max="22" width="15.71093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1706</v>
      </c>
      <c r="G1" s="175"/>
      <c r="H1" s="175"/>
      <c r="I1" s="175"/>
      <c r="J1" s="175"/>
      <c r="K1" s="175"/>
      <c r="L1" s="175"/>
      <c r="M1" s="175"/>
      <c r="N1" s="176"/>
      <c r="P1"/>
    </row>
    <row r="2" spans="1:22">
      <c r="A2" s="97" t="s">
        <v>66</v>
      </c>
      <c r="B2" s="86">
        <v>28</v>
      </c>
      <c r="C2" s="23">
        <v>34</v>
      </c>
      <c r="D2" s="24">
        <v>82.352941176470594</v>
      </c>
      <c r="M2" s="63"/>
      <c r="P2"/>
    </row>
    <row r="3" spans="1:22">
      <c r="A3" s="93"/>
      <c r="M3" s="63"/>
      <c r="P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  <c r="P4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  <c r="P5"/>
    </row>
    <row r="6" spans="1:22">
      <c r="A6" s="134" t="s">
        <v>8</v>
      </c>
      <c r="B6" s="134"/>
      <c r="C6" s="134"/>
      <c r="D6" s="134"/>
      <c r="E6" s="134"/>
      <c r="F6" s="134"/>
      <c r="G6" s="134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9</v>
      </c>
      <c r="D9">
        <v>32.1</v>
      </c>
      <c r="I9" s="179" t="s">
        <v>1</v>
      </c>
      <c r="J9" s="1">
        <v>75</v>
      </c>
      <c r="K9" s="1">
        <f>C10</f>
        <v>19</v>
      </c>
      <c r="L9" s="1">
        <f>C9</f>
        <v>9</v>
      </c>
      <c r="M9" s="1">
        <f>0</f>
        <v>0</v>
      </c>
      <c r="N9" s="1">
        <f>C11</f>
        <v>28</v>
      </c>
      <c r="O9" s="1">
        <f>(N9-(M9+L9))/N9</f>
        <v>0.6785714285714286</v>
      </c>
      <c r="P9" s="155">
        <f>(O9+O10+O11)/3</f>
        <v>0.7142857142857143</v>
      </c>
      <c r="Q9" s="117" t="s">
        <v>77</v>
      </c>
      <c r="T9" s="4" t="s">
        <v>90</v>
      </c>
      <c r="U9" s="4">
        <f>(O9+O10+O11+O12+O13+O14+O15+O16+O17+O18+O19+O20+O21+O22+O23)/15</f>
        <v>0.70476190476190459</v>
      </c>
      <c r="V9" s="4" t="s">
        <v>77</v>
      </c>
    </row>
    <row r="10" spans="1:22">
      <c r="B10" t="s">
        <v>15</v>
      </c>
      <c r="C10">
        <v>19</v>
      </c>
      <c r="D10">
        <v>67.900000000000006</v>
      </c>
      <c r="I10" s="180"/>
      <c r="J10" s="105">
        <v>76</v>
      </c>
      <c r="K10" s="105">
        <f>C18</f>
        <v>20</v>
      </c>
      <c r="L10" s="105">
        <f>C17</f>
        <v>8</v>
      </c>
      <c r="M10" s="105">
        <f>0</f>
        <v>0</v>
      </c>
      <c r="N10" s="105">
        <f>C19</f>
        <v>28</v>
      </c>
      <c r="O10" s="106">
        <f t="shared" ref="O10:O23" si="0">(N10-(M10+L10))/N10</f>
        <v>0.7142857142857143</v>
      </c>
      <c r="P10" s="157"/>
      <c r="Q10" s="118"/>
      <c r="S10" s="70"/>
      <c r="T10" s="52"/>
    </row>
    <row r="11" spans="1:22">
      <c r="B11" t="s">
        <v>16</v>
      </c>
      <c r="C11">
        <v>28</v>
      </c>
      <c r="D11">
        <v>100</v>
      </c>
      <c r="I11" s="181"/>
      <c r="J11" s="4">
        <v>77</v>
      </c>
      <c r="K11" s="10">
        <f>C26</f>
        <v>21</v>
      </c>
      <c r="L11" s="10">
        <f>C25</f>
        <v>7</v>
      </c>
      <c r="M11" s="10">
        <f>0</f>
        <v>0</v>
      </c>
      <c r="N11" s="11">
        <f>C27</f>
        <v>28</v>
      </c>
      <c r="O11" s="12">
        <f t="shared" si="0"/>
        <v>0.75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14</v>
      </c>
      <c r="L12" s="10">
        <f>C33</f>
        <v>14</v>
      </c>
      <c r="M12" s="10">
        <f>0</f>
        <v>0</v>
      </c>
      <c r="N12" s="11">
        <f>C35</f>
        <v>28</v>
      </c>
      <c r="O12" s="12">
        <f t="shared" si="0"/>
        <v>0.5</v>
      </c>
      <c r="P12" s="146">
        <f>(O12+O13+O14+O15)/4</f>
        <v>0.73214285714285721</v>
      </c>
      <c r="Q12" s="117" t="s">
        <v>77</v>
      </c>
    </row>
    <row r="13" spans="1:22">
      <c r="I13" s="148"/>
      <c r="J13" s="4">
        <v>64</v>
      </c>
      <c r="K13" s="10">
        <f>C42</f>
        <v>14</v>
      </c>
      <c r="L13" s="10">
        <f>C41</f>
        <v>14</v>
      </c>
      <c r="M13" s="10">
        <f>0</f>
        <v>0</v>
      </c>
      <c r="N13" s="11">
        <f>C43</f>
        <v>28</v>
      </c>
      <c r="O13" s="12">
        <f t="shared" si="0"/>
        <v>0.5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28</v>
      </c>
      <c r="L14" s="10">
        <f>C49</f>
        <v>0</v>
      </c>
      <c r="M14" s="10">
        <f>C51</f>
        <v>0</v>
      </c>
      <c r="N14" s="11">
        <f>C52</f>
        <v>28</v>
      </c>
      <c r="O14" s="12">
        <f t="shared" si="0"/>
        <v>1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26</v>
      </c>
      <c r="L15" s="10">
        <f>C58</f>
        <v>2</v>
      </c>
      <c r="M15" s="10">
        <f>C60</f>
        <v>0</v>
      </c>
      <c r="N15" s="11">
        <f>C61</f>
        <v>28</v>
      </c>
      <c r="O15" s="12">
        <f t="shared" si="0"/>
        <v>0.9285714285714286</v>
      </c>
      <c r="P15" s="147"/>
      <c r="Q15" s="119"/>
      <c r="S15" s="8"/>
      <c r="T15" s="150" t="s">
        <v>380</v>
      </c>
      <c r="U15" s="150"/>
      <c r="V15" s="150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4</v>
      </c>
      <c r="L16" s="10">
        <f>C83</f>
        <v>23</v>
      </c>
      <c r="M16" s="10">
        <f>C85</f>
        <v>1</v>
      </c>
      <c r="N16" s="11">
        <f>C86</f>
        <v>28</v>
      </c>
      <c r="O16" s="12">
        <f t="shared" si="0"/>
        <v>0.14285714285714285</v>
      </c>
      <c r="P16" s="41">
        <f>O16</f>
        <v>0.14285714285714285</v>
      </c>
      <c r="Q16" s="11" t="s">
        <v>75</v>
      </c>
      <c r="S16" s="9" t="s">
        <v>38</v>
      </c>
      <c r="T16" s="150"/>
      <c r="U16" s="150"/>
      <c r="V16" s="150"/>
    </row>
    <row r="17" spans="1:20">
      <c r="A17" t="s">
        <v>13</v>
      </c>
      <c r="B17" t="s">
        <v>14</v>
      </c>
      <c r="C17">
        <v>8</v>
      </c>
      <c r="D17">
        <v>28.6</v>
      </c>
      <c r="I17" s="144" t="s">
        <v>4</v>
      </c>
      <c r="J17" s="4">
        <v>102</v>
      </c>
      <c r="K17" s="10">
        <f>C68</f>
        <v>24</v>
      </c>
      <c r="L17" s="10">
        <f>C67</f>
        <v>4</v>
      </c>
      <c r="M17" s="10">
        <f>0</f>
        <v>0</v>
      </c>
      <c r="N17" s="11">
        <f>C69</f>
        <v>28</v>
      </c>
      <c r="O17" s="12">
        <f t="shared" si="0"/>
        <v>0.8571428571428571</v>
      </c>
      <c r="P17" s="146">
        <f>(O17+O18)/2</f>
        <v>0.83928571428571419</v>
      </c>
      <c r="Q17" s="117" t="s">
        <v>77</v>
      </c>
    </row>
    <row r="18" spans="1:20">
      <c r="B18" t="s">
        <v>15</v>
      </c>
      <c r="C18">
        <v>20</v>
      </c>
      <c r="D18">
        <v>71.400000000000006</v>
      </c>
      <c r="I18" s="145"/>
      <c r="J18" s="4">
        <v>103</v>
      </c>
      <c r="K18" s="10">
        <f>C76</f>
        <v>23</v>
      </c>
      <c r="L18" s="10">
        <f>C75</f>
        <v>5</v>
      </c>
      <c r="M18" s="10">
        <f>0</f>
        <v>0</v>
      </c>
      <c r="N18" s="11">
        <f>C77</f>
        <v>28</v>
      </c>
      <c r="O18" s="12">
        <f t="shared" si="0"/>
        <v>0.8214285714285714</v>
      </c>
      <c r="P18" s="147"/>
      <c r="Q18" s="119"/>
      <c r="T18" t="s">
        <v>1684</v>
      </c>
    </row>
    <row r="19" spans="1:20">
      <c r="B19" t="s">
        <v>16</v>
      </c>
      <c r="C19">
        <v>28</v>
      </c>
      <c r="D19">
        <v>100</v>
      </c>
      <c r="I19" s="144" t="s">
        <v>5</v>
      </c>
      <c r="J19" s="4">
        <v>59</v>
      </c>
      <c r="K19" s="10">
        <f>C93</f>
        <v>18</v>
      </c>
      <c r="L19" s="10">
        <f>C92</f>
        <v>10</v>
      </c>
      <c r="M19" s="10">
        <f>0</f>
        <v>0</v>
      </c>
      <c r="N19" s="11">
        <f>C94</f>
        <v>28</v>
      </c>
      <c r="O19" s="12">
        <f t="shared" si="0"/>
        <v>0.6428571428571429</v>
      </c>
      <c r="P19" s="146">
        <f>(O19+O20)/2</f>
        <v>0.66071428571428581</v>
      </c>
      <c r="Q19" s="117" t="s">
        <v>76</v>
      </c>
      <c r="T19" t="s">
        <v>1683</v>
      </c>
    </row>
    <row r="20" spans="1:20">
      <c r="I20" s="145"/>
      <c r="J20" s="4">
        <v>510</v>
      </c>
      <c r="K20" s="10">
        <f>C101</f>
        <v>19</v>
      </c>
      <c r="L20" s="10">
        <f>C100</f>
        <v>9</v>
      </c>
      <c r="M20" s="10">
        <f>0</f>
        <v>0</v>
      </c>
      <c r="N20" s="11">
        <f>C102</f>
        <v>28</v>
      </c>
      <c r="O20" s="12">
        <f t="shared" si="0"/>
        <v>0.6785714285714286</v>
      </c>
      <c r="P20" s="147"/>
      <c r="Q20" s="119"/>
      <c r="T20" t="s">
        <v>1681</v>
      </c>
    </row>
    <row r="21" spans="1:20">
      <c r="I21" s="144" t="s">
        <v>6</v>
      </c>
      <c r="J21" s="4">
        <v>56</v>
      </c>
      <c r="K21" s="10">
        <f>C109</f>
        <v>23</v>
      </c>
      <c r="L21" s="10">
        <f>C108</f>
        <v>5</v>
      </c>
      <c r="M21" s="10">
        <f>0</f>
        <v>0</v>
      </c>
      <c r="N21" s="11">
        <f>C110</f>
        <v>28</v>
      </c>
      <c r="O21" s="12">
        <f t="shared" si="0"/>
        <v>0.8214285714285714</v>
      </c>
      <c r="P21" s="146">
        <f>(O21+O22)/2</f>
        <v>0.8214285714285714</v>
      </c>
      <c r="Q21" s="117" t="s">
        <v>77</v>
      </c>
      <c r="T21" t="s">
        <v>1678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23</v>
      </c>
      <c r="L22" s="10">
        <f>C116</f>
        <v>5</v>
      </c>
      <c r="M22" s="10">
        <f>0</f>
        <v>0</v>
      </c>
      <c r="N22" s="11">
        <f>C118</f>
        <v>28</v>
      </c>
      <c r="O22" s="12">
        <f t="shared" si="0"/>
        <v>0.8214285714285714</v>
      </c>
      <c r="P22" s="147"/>
      <c r="Q22" s="119"/>
      <c r="T22" t="s">
        <v>1676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20</v>
      </c>
      <c r="L23" s="10">
        <f>C124</f>
        <v>2</v>
      </c>
      <c r="M23" s="10">
        <f>C126</f>
        <v>6</v>
      </c>
      <c r="N23" s="11">
        <f>C127</f>
        <v>28</v>
      </c>
      <c r="O23" s="12">
        <f t="shared" si="0"/>
        <v>0.7142857142857143</v>
      </c>
      <c r="P23" s="41">
        <f>O23</f>
        <v>0.7142857142857143</v>
      </c>
      <c r="Q23" s="11" t="s">
        <v>77</v>
      </c>
      <c r="T23" t="s">
        <v>1674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18"/>
      <c r="Q24" s="15"/>
      <c r="T24" t="s">
        <v>1667</v>
      </c>
    </row>
    <row r="25" spans="1:20">
      <c r="A25" t="s">
        <v>13</v>
      </c>
      <c r="B25" t="s">
        <v>14</v>
      </c>
      <c r="C25">
        <v>7</v>
      </c>
      <c r="D25">
        <v>25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1664</v>
      </c>
    </row>
    <row r="26" spans="1:20">
      <c r="B26" t="s">
        <v>15</v>
      </c>
      <c r="C26">
        <v>21</v>
      </c>
      <c r="D26">
        <v>75</v>
      </c>
      <c r="I26" s="169" t="s">
        <v>397</v>
      </c>
      <c r="J26" s="169"/>
      <c r="K26" s="169"/>
      <c r="L26" s="169"/>
      <c r="T26" t="s">
        <v>1663</v>
      </c>
    </row>
    <row r="27" spans="1:20">
      <c r="B27" t="s">
        <v>16</v>
      </c>
      <c r="C27">
        <v>28</v>
      </c>
      <c r="D27">
        <v>100</v>
      </c>
      <c r="I27" s="169"/>
      <c r="J27" s="169"/>
      <c r="K27" s="169"/>
      <c r="L27" s="169"/>
      <c r="T27" t="s">
        <v>1662</v>
      </c>
    </row>
    <row r="28" spans="1:20">
      <c r="K28" t="s">
        <v>9</v>
      </c>
      <c r="L28" t="s">
        <v>10</v>
      </c>
      <c r="T28" t="s">
        <v>1659</v>
      </c>
    </row>
    <row r="29" spans="1:20">
      <c r="I29" t="s">
        <v>1685</v>
      </c>
      <c r="K29">
        <v>3</v>
      </c>
      <c r="L29">
        <v>10.7</v>
      </c>
      <c r="T29" t="s">
        <v>1658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1693</v>
      </c>
      <c r="K30">
        <v>2</v>
      </c>
      <c r="L30">
        <v>7.1</v>
      </c>
      <c r="T30" t="s">
        <v>1654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1696</v>
      </c>
      <c r="K31">
        <v>2</v>
      </c>
      <c r="L31">
        <v>7.1</v>
      </c>
      <c r="T31" t="s">
        <v>1653</v>
      </c>
    </row>
    <row r="32" spans="1:20">
      <c r="C32" t="s">
        <v>9</v>
      </c>
      <c r="D32" t="s">
        <v>10</v>
      </c>
      <c r="I32" t="s">
        <v>1697</v>
      </c>
      <c r="K32">
        <v>5</v>
      </c>
      <c r="L32">
        <v>17.899999999999999</v>
      </c>
      <c r="T32" t="s">
        <v>1652</v>
      </c>
    </row>
    <row r="33" spans="1:21">
      <c r="A33" t="s">
        <v>13</v>
      </c>
      <c r="B33" t="s">
        <v>14</v>
      </c>
      <c r="C33">
        <v>14</v>
      </c>
      <c r="D33">
        <v>50</v>
      </c>
      <c r="I33" t="s">
        <v>1699</v>
      </c>
      <c r="K33">
        <v>2</v>
      </c>
      <c r="L33">
        <v>7.1</v>
      </c>
      <c r="T33" t="s">
        <v>1649</v>
      </c>
    </row>
    <row r="34" spans="1:21">
      <c r="B34" t="s">
        <v>15</v>
      </c>
      <c r="C34">
        <v>14</v>
      </c>
      <c r="D34">
        <v>50</v>
      </c>
      <c r="I34" t="s">
        <v>66</v>
      </c>
      <c r="K34">
        <v>9</v>
      </c>
      <c r="L34">
        <v>32.1</v>
      </c>
      <c r="T34" t="s">
        <v>1648</v>
      </c>
    </row>
    <row r="35" spans="1:21">
      <c r="B35" t="s">
        <v>16</v>
      </c>
      <c r="C35">
        <v>28</v>
      </c>
      <c r="D35">
        <v>100</v>
      </c>
      <c r="I35" t="s">
        <v>1700</v>
      </c>
      <c r="K35">
        <v>5</v>
      </c>
      <c r="L35">
        <v>17.899999999999999</v>
      </c>
      <c r="T35" t="s">
        <v>1643</v>
      </c>
    </row>
    <row r="36" spans="1:21">
      <c r="I36" t="s">
        <v>16</v>
      </c>
      <c r="K36">
        <v>28</v>
      </c>
      <c r="L36">
        <v>100</v>
      </c>
      <c r="T36" t="s">
        <v>1642</v>
      </c>
    </row>
    <row r="37" spans="1:21">
      <c r="T37" t="s">
        <v>1640</v>
      </c>
    </row>
    <row r="38" spans="1:21">
      <c r="A38" s="134" t="s">
        <v>20</v>
      </c>
      <c r="B38" s="134"/>
      <c r="C38" s="134"/>
      <c r="D38" s="134"/>
      <c r="E38" s="134"/>
      <c r="F38" s="134"/>
      <c r="G38" s="134"/>
      <c r="T38" t="s">
        <v>1636</v>
      </c>
    </row>
    <row r="39" spans="1:21">
      <c r="A39" s="134"/>
      <c r="B39" s="134"/>
      <c r="C39" s="134"/>
      <c r="D39" s="134"/>
      <c r="E39" s="134"/>
      <c r="F39" s="134"/>
      <c r="G39" s="134"/>
      <c r="I39" s="185" t="s">
        <v>122</v>
      </c>
      <c r="J39" s="186"/>
      <c r="K39" s="187"/>
      <c r="T39" t="s">
        <v>1635</v>
      </c>
    </row>
    <row r="40" spans="1:21">
      <c r="C40" t="s">
        <v>9</v>
      </c>
      <c r="D40" t="s">
        <v>10</v>
      </c>
      <c r="I40" s="188"/>
      <c r="J40" s="189"/>
      <c r="K40" s="190"/>
      <c r="T40" t="s">
        <v>1632</v>
      </c>
    </row>
    <row r="41" spans="1:21">
      <c r="A41" t="s">
        <v>13</v>
      </c>
      <c r="B41" t="s">
        <v>14</v>
      </c>
      <c r="C41">
        <v>14</v>
      </c>
      <c r="D41">
        <v>50</v>
      </c>
      <c r="J41" t="s">
        <v>9</v>
      </c>
      <c r="K41" t="s">
        <v>10</v>
      </c>
      <c r="T41" t="s">
        <v>1624</v>
      </c>
    </row>
    <row r="42" spans="1:21">
      <c r="B42" t="s">
        <v>15</v>
      </c>
      <c r="C42">
        <v>14</v>
      </c>
      <c r="D42">
        <v>50</v>
      </c>
      <c r="I42" t="s">
        <v>126</v>
      </c>
      <c r="J42">
        <v>13</v>
      </c>
      <c r="K42">
        <v>46.4</v>
      </c>
      <c r="T42" t="s">
        <v>1610</v>
      </c>
    </row>
    <row r="43" spans="1:21">
      <c r="B43" t="s">
        <v>16</v>
      </c>
      <c r="C43">
        <v>28</v>
      </c>
      <c r="D43">
        <v>100</v>
      </c>
      <c r="I43" t="s">
        <v>128</v>
      </c>
      <c r="J43">
        <v>15</v>
      </c>
      <c r="K43">
        <v>53.6</v>
      </c>
      <c r="T43" t="s">
        <v>1607</v>
      </c>
    </row>
    <row r="44" spans="1:21">
      <c r="I44" t="s">
        <v>16</v>
      </c>
      <c r="J44">
        <v>28</v>
      </c>
      <c r="K44">
        <v>100</v>
      </c>
      <c r="T44" t="s">
        <v>1600</v>
      </c>
    </row>
    <row r="45" spans="1:21">
      <c r="T45" t="s">
        <v>1593</v>
      </c>
    </row>
    <row r="46" spans="1:21">
      <c r="A46" s="134" t="s">
        <v>21</v>
      </c>
      <c r="B46" s="134"/>
      <c r="C46" s="134"/>
      <c r="D46" s="134"/>
      <c r="E46" s="134"/>
      <c r="F46" s="134"/>
      <c r="G46" s="134"/>
      <c r="T46" t="s">
        <v>16</v>
      </c>
      <c r="U46">
        <v>28</v>
      </c>
    </row>
    <row r="47" spans="1:21">
      <c r="A47" s="134"/>
      <c r="B47" s="134"/>
      <c r="C47" s="134"/>
      <c r="D47" s="134"/>
      <c r="E47" s="134"/>
      <c r="F47" s="134"/>
      <c r="G47" s="134"/>
      <c r="I47" s="136" t="s">
        <v>123</v>
      </c>
      <c r="J47" s="136"/>
      <c r="K47" s="136"/>
    </row>
    <row r="48" spans="1:21">
      <c r="C48" t="s">
        <v>9</v>
      </c>
      <c r="D48" t="s">
        <v>10</v>
      </c>
      <c r="I48" s="136"/>
      <c r="J48" s="136"/>
      <c r="K48" s="136"/>
    </row>
    <row r="49" spans="1:11">
      <c r="A49" t="s">
        <v>13</v>
      </c>
      <c r="B49" t="s">
        <v>74</v>
      </c>
      <c r="C49">
        <v>0</v>
      </c>
      <c r="J49" t="s">
        <v>9</v>
      </c>
      <c r="K49" t="s">
        <v>10</v>
      </c>
    </row>
    <row r="50" spans="1:11">
      <c r="B50" t="s">
        <v>15</v>
      </c>
      <c r="C50">
        <v>28</v>
      </c>
      <c r="D50">
        <v>100</v>
      </c>
      <c r="I50" t="s">
        <v>127</v>
      </c>
      <c r="J50">
        <v>25</v>
      </c>
      <c r="K50">
        <v>89.3</v>
      </c>
    </row>
    <row r="51" spans="1:11">
      <c r="B51" t="s">
        <v>33</v>
      </c>
      <c r="C51">
        <v>0</v>
      </c>
      <c r="I51" t="s">
        <v>395</v>
      </c>
      <c r="J51">
        <v>3</v>
      </c>
      <c r="K51">
        <v>10.7</v>
      </c>
    </row>
    <row r="52" spans="1:11">
      <c r="B52" t="s">
        <v>16</v>
      </c>
      <c r="C52">
        <v>28</v>
      </c>
      <c r="I52" t="s">
        <v>16</v>
      </c>
      <c r="J52">
        <v>28</v>
      </c>
      <c r="K52">
        <v>100</v>
      </c>
    </row>
    <row r="55" spans="1:11">
      <c r="A55" s="134" t="s">
        <v>22</v>
      </c>
      <c r="B55" s="134"/>
      <c r="C55" s="134"/>
      <c r="D55" s="134"/>
      <c r="E55" s="134"/>
      <c r="F55" s="134"/>
      <c r="G55" s="134"/>
      <c r="I55" s="136" t="s">
        <v>130</v>
      </c>
      <c r="J55" s="136"/>
      <c r="K55" s="136"/>
    </row>
    <row r="56" spans="1:11">
      <c r="A56" s="134"/>
      <c r="B56" s="134"/>
      <c r="C56" s="134"/>
      <c r="D56" s="134"/>
      <c r="E56" s="134"/>
      <c r="F56" s="134"/>
      <c r="G56" s="134"/>
      <c r="I56" s="136"/>
      <c r="J56" s="136"/>
      <c r="K56" s="136"/>
    </row>
    <row r="57" spans="1:11">
      <c r="C57" t="s">
        <v>9</v>
      </c>
      <c r="D57" t="s">
        <v>10</v>
      </c>
      <c r="J57" t="s">
        <v>9</v>
      </c>
      <c r="K57" t="s">
        <v>10</v>
      </c>
    </row>
    <row r="58" spans="1:11">
      <c r="A58" t="s">
        <v>13</v>
      </c>
      <c r="B58" t="s">
        <v>14</v>
      </c>
      <c r="C58">
        <v>2</v>
      </c>
      <c r="D58">
        <v>7.1</v>
      </c>
      <c r="I58" t="s">
        <v>132</v>
      </c>
      <c r="J58">
        <v>23</v>
      </c>
      <c r="K58">
        <v>82.1</v>
      </c>
    </row>
    <row r="59" spans="1:11">
      <c r="B59" t="s">
        <v>15</v>
      </c>
      <c r="C59">
        <v>26</v>
      </c>
      <c r="D59">
        <v>92.9</v>
      </c>
      <c r="I59" t="s">
        <v>133</v>
      </c>
      <c r="J59">
        <v>4</v>
      </c>
      <c r="K59">
        <v>14.3</v>
      </c>
    </row>
    <row r="60" spans="1:11">
      <c r="B60" t="s">
        <v>33</v>
      </c>
      <c r="C60">
        <v>0</v>
      </c>
      <c r="I60" t="s">
        <v>135</v>
      </c>
      <c r="J60">
        <v>1</v>
      </c>
      <c r="K60">
        <v>3.6</v>
      </c>
    </row>
    <row r="61" spans="1:11">
      <c r="B61" t="s">
        <v>16</v>
      </c>
      <c r="C61">
        <v>28</v>
      </c>
      <c r="D61">
        <v>100</v>
      </c>
      <c r="I61" t="s">
        <v>16</v>
      </c>
      <c r="J61">
        <v>28</v>
      </c>
      <c r="K61">
        <v>100</v>
      </c>
    </row>
    <row r="64" spans="1:11">
      <c r="A64" s="134" t="s">
        <v>25</v>
      </c>
      <c r="B64" s="134"/>
      <c r="C64" s="134"/>
      <c r="D64" s="134"/>
      <c r="E64" s="134"/>
      <c r="F64" s="134"/>
      <c r="G64" s="134"/>
      <c r="I64" s="136" t="s">
        <v>124</v>
      </c>
      <c r="J64" s="136"/>
      <c r="K64" s="136"/>
    </row>
    <row r="65" spans="1:11">
      <c r="A65" s="134"/>
      <c r="B65" s="134"/>
      <c r="C65" s="134"/>
      <c r="D65" s="134"/>
      <c r="E65" s="134"/>
      <c r="F65" s="134"/>
      <c r="G65" s="134"/>
      <c r="I65" s="136"/>
      <c r="J65" s="136"/>
      <c r="K65" s="136"/>
    </row>
    <row r="66" spans="1:11">
      <c r="C66" t="s">
        <v>9</v>
      </c>
      <c r="D66" t="s">
        <v>10</v>
      </c>
      <c r="J66" t="s">
        <v>9</v>
      </c>
      <c r="K66" t="s">
        <v>10</v>
      </c>
    </row>
    <row r="67" spans="1:11">
      <c r="A67" t="s">
        <v>13</v>
      </c>
      <c r="B67" t="s">
        <v>14</v>
      </c>
      <c r="C67">
        <v>4</v>
      </c>
      <c r="D67">
        <v>14.3</v>
      </c>
      <c r="I67" t="s">
        <v>14</v>
      </c>
      <c r="J67">
        <v>4</v>
      </c>
      <c r="K67">
        <v>14.3</v>
      </c>
    </row>
    <row r="68" spans="1:11">
      <c r="B68" t="s">
        <v>15</v>
      </c>
      <c r="C68">
        <v>24</v>
      </c>
      <c r="D68">
        <v>85.7</v>
      </c>
      <c r="I68" t="s">
        <v>73</v>
      </c>
      <c r="J68">
        <v>24</v>
      </c>
      <c r="K68">
        <v>85.7</v>
      </c>
    </row>
    <row r="69" spans="1:11">
      <c r="B69" t="s">
        <v>16</v>
      </c>
      <c r="C69">
        <v>28</v>
      </c>
      <c r="D69">
        <v>100</v>
      </c>
      <c r="I69" t="s">
        <v>16</v>
      </c>
      <c r="J69">
        <v>28</v>
      </c>
      <c r="K69">
        <v>100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  <c r="I72" s="136" t="s">
        <v>125</v>
      </c>
      <c r="J72" s="136"/>
      <c r="K72" s="136"/>
    </row>
    <row r="73" spans="1:11">
      <c r="A73" s="134"/>
      <c r="B73" s="134"/>
      <c r="C73" s="134"/>
      <c r="D73" s="134"/>
      <c r="E73" s="134"/>
      <c r="F73" s="134"/>
      <c r="G73" s="134"/>
      <c r="I73" s="136"/>
      <c r="J73" s="136"/>
      <c r="K73" s="136"/>
    </row>
    <row r="74" spans="1:11">
      <c r="C74" t="s">
        <v>9</v>
      </c>
      <c r="D74" t="s">
        <v>10</v>
      </c>
      <c r="J74" t="s">
        <v>9</v>
      </c>
      <c r="K74" t="s">
        <v>10</v>
      </c>
    </row>
    <row r="75" spans="1:11">
      <c r="A75" t="s">
        <v>13</v>
      </c>
      <c r="B75" t="s">
        <v>14</v>
      </c>
      <c r="C75">
        <v>5</v>
      </c>
      <c r="D75">
        <v>17.899999999999999</v>
      </c>
      <c r="I75" t="s">
        <v>15</v>
      </c>
      <c r="J75">
        <v>28</v>
      </c>
      <c r="K75">
        <v>100</v>
      </c>
    </row>
    <row r="76" spans="1:11">
      <c r="B76" t="s">
        <v>15</v>
      </c>
      <c r="C76">
        <v>23</v>
      </c>
      <c r="D76">
        <v>82.1</v>
      </c>
    </row>
    <row r="77" spans="1:11">
      <c r="B77" t="s">
        <v>16</v>
      </c>
      <c r="C77">
        <v>28</v>
      </c>
      <c r="D77">
        <v>100</v>
      </c>
    </row>
    <row r="78" spans="1:11">
      <c r="I78" s="136" t="s">
        <v>131</v>
      </c>
      <c r="J78" s="136"/>
      <c r="K78" s="136"/>
    </row>
    <row r="79" spans="1:11">
      <c r="I79" s="136"/>
      <c r="J79" s="136"/>
      <c r="K79" s="136"/>
    </row>
    <row r="80" spans="1:11">
      <c r="A80" s="134" t="s">
        <v>23</v>
      </c>
      <c r="B80" s="134"/>
      <c r="C80" s="134"/>
      <c r="D80" s="134"/>
      <c r="E80" s="134"/>
      <c r="F80" s="134"/>
      <c r="G80" s="134"/>
      <c r="K80" t="s">
        <v>9</v>
      </c>
    </row>
    <row r="81" spans="1:11">
      <c r="A81" s="134"/>
      <c r="B81" s="134"/>
      <c r="C81" s="134"/>
      <c r="D81" s="134"/>
      <c r="E81" s="134"/>
      <c r="F81" s="134"/>
      <c r="G81" s="134"/>
      <c r="I81" t="s">
        <v>207</v>
      </c>
      <c r="K81">
        <v>26</v>
      </c>
    </row>
    <row r="82" spans="1:11">
      <c r="C82" t="s">
        <v>9</v>
      </c>
      <c r="D82" t="s">
        <v>10</v>
      </c>
      <c r="I82" t="s">
        <v>208</v>
      </c>
      <c r="K82">
        <v>24</v>
      </c>
    </row>
    <row r="83" spans="1:11">
      <c r="A83" t="s">
        <v>13</v>
      </c>
      <c r="B83" t="s">
        <v>14</v>
      </c>
      <c r="C83">
        <v>23</v>
      </c>
      <c r="D83">
        <v>82.1</v>
      </c>
      <c r="I83" t="s">
        <v>209</v>
      </c>
      <c r="K83">
        <v>5</v>
      </c>
    </row>
    <row r="84" spans="1:11">
      <c r="B84" t="s">
        <v>15</v>
      </c>
      <c r="C84">
        <v>4</v>
      </c>
      <c r="D84">
        <v>14.3</v>
      </c>
      <c r="I84" t="s">
        <v>316</v>
      </c>
      <c r="K84">
        <v>2</v>
      </c>
    </row>
    <row r="85" spans="1:11">
      <c r="B85" t="s">
        <v>24</v>
      </c>
      <c r="C85">
        <v>1</v>
      </c>
      <c r="D85">
        <v>3.6</v>
      </c>
      <c r="I85" t="s">
        <v>210</v>
      </c>
      <c r="K85">
        <v>2</v>
      </c>
    </row>
    <row r="86" spans="1:11">
      <c r="B86" t="s">
        <v>16</v>
      </c>
      <c r="C86">
        <v>28</v>
      </c>
      <c r="D86">
        <v>100</v>
      </c>
      <c r="I86" t="s">
        <v>211</v>
      </c>
      <c r="K86">
        <v>2</v>
      </c>
    </row>
    <row r="87" spans="1:11">
      <c r="I87" t="s">
        <v>213</v>
      </c>
      <c r="K87">
        <v>5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</row>
    <row r="90" spans="1:11">
      <c r="A90" s="134"/>
      <c r="B90" s="134"/>
      <c r="C90" s="134"/>
      <c r="D90" s="134"/>
      <c r="E90" s="134"/>
      <c r="F90" s="134"/>
      <c r="G90" s="134"/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10</v>
      </c>
      <c r="D92">
        <v>35.700000000000003</v>
      </c>
    </row>
    <row r="93" spans="1:11">
      <c r="B93" t="s">
        <v>15</v>
      </c>
      <c r="C93">
        <v>18</v>
      </c>
      <c r="D93">
        <v>64.3</v>
      </c>
    </row>
    <row r="94" spans="1:11">
      <c r="B94" t="s">
        <v>16</v>
      </c>
      <c r="C94">
        <v>28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9</v>
      </c>
      <c r="D100">
        <v>32.1</v>
      </c>
    </row>
    <row r="101" spans="1:7">
      <c r="B101" t="s">
        <v>15</v>
      </c>
      <c r="C101">
        <v>19</v>
      </c>
      <c r="D101">
        <v>67.900000000000006</v>
      </c>
    </row>
    <row r="102" spans="1:7">
      <c r="B102" t="s">
        <v>16</v>
      </c>
      <c r="C102">
        <v>28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5</v>
      </c>
      <c r="D108">
        <v>17.899999999999999</v>
      </c>
    </row>
    <row r="109" spans="1:7">
      <c r="B109" t="s">
        <v>15</v>
      </c>
      <c r="C109">
        <v>23</v>
      </c>
      <c r="D109">
        <v>82.1</v>
      </c>
    </row>
    <row r="110" spans="1:7">
      <c r="B110" t="s">
        <v>16</v>
      </c>
      <c r="C110">
        <v>28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5</v>
      </c>
      <c r="D116">
        <v>17.899999999999999</v>
      </c>
    </row>
    <row r="117" spans="1:7">
      <c r="B117" t="s">
        <v>15</v>
      </c>
      <c r="C117">
        <v>23</v>
      </c>
      <c r="D117">
        <v>82.1</v>
      </c>
    </row>
    <row r="118" spans="1:7">
      <c r="B118" t="s">
        <v>16</v>
      </c>
      <c r="C118">
        <v>28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7.1</v>
      </c>
    </row>
    <row r="125" spans="1:7">
      <c r="B125" t="s">
        <v>15</v>
      </c>
      <c r="C125">
        <v>20</v>
      </c>
      <c r="D125">
        <v>71.400000000000006</v>
      </c>
    </row>
    <row r="126" spans="1:7">
      <c r="B126" t="s">
        <v>24</v>
      </c>
      <c r="C126">
        <v>6</v>
      </c>
      <c r="D126">
        <v>21.4</v>
      </c>
    </row>
    <row r="127" spans="1:7">
      <c r="B127" t="s">
        <v>16</v>
      </c>
      <c r="C127">
        <v>28</v>
      </c>
      <c r="D127">
        <v>100</v>
      </c>
    </row>
  </sheetData>
  <mergeCells count="40">
    <mergeCell ref="P21:P22"/>
    <mergeCell ref="I19:I20"/>
    <mergeCell ref="P19:P20"/>
    <mergeCell ref="I9:I11"/>
    <mergeCell ref="I12:I15"/>
    <mergeCell ref="I17:I18"/>
    <mergeCell ref="P9:P11"/>
    <mergeCell ref="P12:P15"/>
    <mergeCell ref="P17:P18"/>
    <mergeCell ref="A46:G47"/>
    <mergeCell ref="A55:G56"/>
    <mergeCell ref="A64:G65"/>
    <mergeCell ref="A72:G73"/>
    <mergeCell ref="A80:G81"/>
    <mergeCell ref="A89:G90"/>
    <mergeCell ref="A97:G98"/>
    <mergeCell ref="A105:G106"/>
    <mergeCell ref="A113:G114"/>
    <mergeCell ref="A121:G122"/>
    <mergeCell ref="F1:N1"/>
    <mergeCell ref="A4:G5"/>
    <mergeCell ref="T15:V16"/>
    <mergeCell ref="I26:L27"/>
    <mergeCell ref="I39:K40"/>
    <mergeCell ref="A6:G7"/>
    <mergeCell ref="A14:G15"/>
    <mergeCell ref="A22:G23"/>
    <mergeCell ref="A30:G31"/>
    <mergeCell ref="A38:G39"/>
    <mergeCell ref="Q9:Q11"/>
    <mergeCell ref="Q12:Q15"/>
    <mergeCell ref="Q17:Q18"/>
    <mergeCell ref="Q19:Q20"/>
    <mergeCell ref="Q21:Q22"/>
    <mergeCell ref="I21:I22"/>
    <mergeCell ref="I47:K48"/>
    <mergeCell ref="I55:K56"/>
    <mergeCell ref="I64:K65"/>
    <mergeCell ref="I72:K73"/>
    <mergeCell ref="I78:K79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B12" sqref="B12"/>
    </sheetView>
  </sheetViews>
  <sheetFormatPr defaultRowHeight="15"/>
  <cols>
    <col min="1" max="1" width="19.140625" customWidth="1"/>
    <col min="2" max="2" width="21.140625" customWidth="1"/>
    <col min="3" max="3" width="17" customWidth="1"/>
    <col min="4" max="4" width="14.5703125" customWidth="1"/>
    <col min="9" max="9" width="13.140625" customWidth="1"/>
    <col min="10" max="10" width="12.7109375" customWidth="1"/>
    <col min="11" max="11" width="11.85546875" customWidth="1"/>
    <col min="16" max="16" width="17.28515625" customWidth="1"/>
    <col min="17" max="17" width="20.5703125" customWidth="1"/>
    <col min="20" max="20" width="21.140625" customWidth="1"/>
    <col min="22" max="22" width="17.855468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1707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67</v>
      </c>
      <c r="B2" s="86">
        <v>34</v>
      </c>
      <c r="C2" s="23">
        <v>113</v>
      </c>
      <c r="D2" s="24">
        <v>30.088495575221238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  <c r="G6" s="134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14</v>
      </c>
      <c r="D9">
        <v>41.2</v>
      </c>
      <c r="I9" s="179" t="s">
        <v>1</v>
      </c>
      <c r="J9" s="1">
        <v>75</v>
      </c>
      <c r="K9" s="1">
        <f>C10</f>
        <v>20</v>
      </c>
      <c r="L9" s="1">
        <f>C9</f>
        <v>14</v>
      </c>
      <c r="M9" s="1">
        <f>0</f>
        <v>0</v>
      </c>
      <c r="N9" s="1">
        <f>C11</f>
        <v>34</v>
      </c>
      <c r="O9" s="1">
        <f>(N9-(M9+L9))/N9</f>
        <v>0.58823529411764708</v>
      </c>
      <c r="P9" s="155">
        <f>(O9+O10+O11)/3</f>
        <v>0.6470588235294118</v>
      </c>
      <c r="Q9" s="117" t="s">
        <v>76</v>
      </c>
      <c r="T9" s="4" t="s">
        <v>89</v>
      </c>
      <c r="U9" s="4">
        <f>(O9+O10+O11+O12+O13+O14+O15+O16+O17+O18+O19+O20+O21+O22+O23)/15</f>
        <v>0.69607843137254899</v>
      </c>
      <c r="V9" s="4" t="s">
        <v>77</v>
      </c>
    </row>
    <row r="10" spans="1:22">
      <c r="B10" t="s">
        <v>15</v>
      </c>
      <c r="C10">
        <v>20</v>
      </c>
      <c r="D10">
        <v>58.8</v>
      </c>
      <c r="I10" s="180"/>
      <c r="J10" s="6">
        <v>76</v>
      </c>
      <c r="K10" s="6">
        <f>C18</f>
        <v>21</v>
      </c>
      <c r="L10" s="6">
        <f>C17</f>
        <v>13</v>
      </c>
      <c r="M10" s="6">
        <f>0</f>
        <v>0</v>
      </c>
      <c r="N10" s="6">
        <f>C19</f>
        <v>34</v>
      </c>
      <c r="O10" s="7">
        <f t="shared" ref="O10:O23" si="0">(N10-(M10+L10))/N10</f>
        <v>0.61764705882352944</v>
      </c>
      <c r="P10" s="157"/>
      <c r="Q10" s="118"/>
      <c r="S10" s="70"/>
      <c r="T10" s="52"/>
    </row>
    <row r="11" spans="1:22">
      <c r="B11" t="s">
        <v>16</v>
      </c>
      <c r="C11">
        <v>34</v>
      </c>
      <c r="D11">
        <v>100</v>
      </c>
      <c r="I11" s="181"/>
      <c r="J11" s="4">
        <v>77</v>
      </c>
      <c r="K11" s="10">
        <f>C26</f>
        <v>25</v>
      </c>
      <c r="L11" s="10">
        <f>C25</f>
        <v>9</v>
      </c>
      <c r="M11" s="10">
        <f>0</f>
        <v>0</v>
      </c>
      <c r="N11" s="11">
        <f>C27</f>
        <v>34</v>
      </c>
      <c r="O11" s="12">
        <f t="shared" si="0"/>
        <v>0.73529411764705888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21</v>
      </c>
      <c r="L12" s="10">
        <f>C33</f>
        <v>13</v>
      </c>
      <c r="M12" s="10">
        <f>0</f>
        <v>0</v>
      </c>
      <c r="N12" s="11">
        <f>C35</f>
        <v>34</v>
      </c>
      <c r="O12" s="12">
        <f t="shared" si="0"/>
        <v>0.61764705882352944</v>
      </c>
      <c r="P12" s="146">
        <f>(O12+O13+O14+O15)/4</f>
        <v>0.69852941176470584</v>
      </c>
      <c r="Q12" s="117" t="s">
        <v>77</v>
      </c>
    </row>
    <row r="13" spans="1:22">
      <c r="I13" s="148"/>
      <c r="J13" s="4">
        <v>64</v>
      </c>
      <c r="K13" s="10">
        <f>C42</f>
        <v>14</v>
      </c>
      <c r="L13" s="10">
        <f>C41</f>
        <v>20</v>
      </c>
      <c r="M13" s="10">
        <f>0</f>
        <v>0</v>
      </c>
      <c r="N13" s="11">
        <f>C43</f>
        <v>34</v>
      </c>
      <c r="O13" s="12">
        <f t="shared" si="0"/>
        <v>0.41176470588235292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31</v>
      </c>
      <c r="L14" s="10">
        <f>C49</f>
        <v>3</v>
      </c>
      <c r="M14" s="10">
        <f>C51</f>
        <v>0</v>
      </c>
      <c r="N14" s="11">
        <f>C52</f>
        <v>34</v>
      </c>
      <c r="O14" s="12">
        <f t="shared" si="0"/>
        <v>0.91176470588235292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29</v>
      </c>
      <c r="L15" s="10">
        <f>C58</f>
        <v>5</v>
      </c>
      <c r="M15" s="10">
        <f>C60</f>
        <v>0</v>
      </c>
      <c r="N15" s="11">
        <f>C61</f>
        <v>34</v>
      </c>
      <c r="O15" s="12">
        <f t="shared" si="0"/>
        <v>0.8529411764705882</v>
      </c>
      <c r="P15" s="147"/>
      <c r="Q15" s="119"/>
      <c r="S15" s="8"/>
      <c r="T15" s="131" t="s">
        <v>380</v>
      </c>
      <c r="U15" s="131"/>
      <c r="V15" s="131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9</v>
      </c>
      <c r="L16" s="10">
        <f>C83</f>
        <v>25</v>
      </c>
      <c r="M16" s="10">
        <f>C85</f>
        <v>0</v>
      </c>
      <c r="N16" s="11">
        <f>C86</f>
        <v>34</v>
      </c>
      <c r="O16" s="12">
        <f t="shared" si="0"/>
        <v>0.26470588235294118</v>
      </c>
      <c r="P16" s="41">
        <f>O16</f>
        <v>0.26470588235294118</v>
      </c>
      <c r="Q16" s="11" t="s">
        <v>75</v>
      </c>
      <c r="S16" s="9" t="s">
        <v>38</v>
      </c>
      <c r="T16" s="131"/>
      <c r="U16" s="131"/>
      <c r="V16" s="131"/>
    </row>
    <row r="17" spans="1:20">
      <c r="A17" t="s">
        <v>13</v>
      </c>
      <c r="B17" t="s">
        <v>14</v>
      </c>
      <c r="C17">
        <v>13</v>
      </c>
      <c r="D17">
        <v>38.200000000000003</v>
      </c>
      <c r="I17" s="144" t="s">
        <v>4</v>
      </c>
      <c r="J17" s="4">
        <v>102</v>
      </c>
      <c r="K17" s="10">
        <f>C68</f>
        <v>29</v>
      </c>
      <c r="L17" s="10">
        <f>C67</f>
        <v>5</v>
      </c>
      <c r="M17" s="10">
        <f>0</f>
        <v>0</v>
      </c>
      <c r="N17" s="11">
        <f>C69</f>
        <v>34</v>
      </c>
      <c r="O17" s="12">
        <f t="shared" si="0"/>
        <v>0.8529411764705882</v>
      </c>
      <c r="P17" s="146">
        <f>(O17+O18)/2</f>
        <v>0.82352941176470584</v>
      </c>
      <c r="Q17" s="117" t="s">
        <v>77</v>
      </c>
    </row>
    <row r="18" spans="1:20">
      <c r="B18" t="s">
        <v>15</v>
      </c>
      <c r="C18">
        <v>21</v>
      </c>
      <c r="D18">
        <v>61.8</v>
      </c>
      <c r="I18" s="145"/>
      <c r="J18" s="4">
        <v>103</v>
      </c>
      <c r="K18" s="10">
        <f>C76</f>
        <v>27</v>
      </c>
      <c r="L18" s="10">
        <f>C75</f>
        <v>7</v>
      </c>
      <c r="M18" s="10">
        <f>0</f>
        <v>0</v>
      </c>
      <c r="N18" s="11">
        <f>C77</f>
        <v>34</v>
      </c>
      <c r="O18" s="12">
        <f t="shared" si="0"/>
        <v>0.79411764705882348</v>
      </c>
      <c r="P18" s="147"/>
      <c r="Q18" s="119"/>
      <c r="T18" t="s">
        <v>1708</v>
      </c>
    </row>
    <row r="19" spans="1:20">
      <c r="B19" t="s">
        <v>16</v>
      </c>
      <c r="C19">
        <v>34</v>
      </c>
      <c r="D19">
        <v>100</v>
      </c>
      <c r="I19" s="144" t="s">
        <v>5</v>
      </c>
      <c r="J19" s="4">
        <v>59</v>
      </c>
      <c r="K19" s="10">
        <f>C93</f>
        <v>15</v>
      </c>
      <c r="L19" s="10">
        <f>C92</f>
        <v>19</v>
      </c>
      <c r="M19" s="10">
        <f>0</f>
        <v>0</v>
      </c>
      <c r="N19" s="11">
        <f>C94</f>
        <v>34</v>
      </c>
      <c r="O19" s="12">
        <f t="shared" si="0"/>
        <v>0.44117647058823528</v>
      </c>
      <c r="P19" s="146">
        <f>(O19+O20)/2</f>
        <v>0.61764705882352944</v>
      </c>
      <c r="Q19" s="117" t="s">
        <v>76</v>
      </c>
      <c r="T19" t="s">
        <v>1709</v>
      </c>
    </row>
    <row r="20" spans="1:20">
      <c r="I20" s="145"/>
      <c r="J20" s="4">
        <v>510</v>
      </c>
      <c r="K20" s="10">
        <f>C101</f>
        <v>27</v>
      </c>
      <c r="L20" s="10">
        <f>C100</f>
        <v>7</v>
      </c>
      <c r="M20" s="10">
        <f>0</f>
        <v>0</v>
      </c>
      <c r="N20" s="11">
        <f>C102</f>
        <v>34</v>
      </c>
      <c r="O20" s="12">
        <f t="shared" si="0"/>
        <v>0.79411764705882348</v>
      </c>
      <c r="P20" s="147"/>
      <c r="Q20" s="119"/>
      <c r="T20" t="s">
        <v>1710</v>
      </c>
    </row>
    <row r="21" spans="1:20">
      <c r="I21" s="144" t="s">
        <v>6</v>
      </c>
      <c r="J21" s="4">
        <v>56</v>
      </c>
      <c r="K21" s="10">
        <f>C109</f>
        <v>27</v>
      </c>
      <c r="L21" s="10">
        <f>C108</f>
        <v>7</v>
      </c>
      <c r="M21" s="10">
        <f>0</f>
        <v>0</v>
      </c>
      <c r="N21" s="11">
        <f>C110</f>
        <v>34</v>
      </c>
      <c r="O21" s="12">
        <f t="shared" si="0"/>
        <v>0.79411764705882348</v>
      </c>
      <c r="P21" s="146">
        <f>(O21+O22)/2</f>
        <v>0.88235294117647056</v>
      </c>
      <c r="Q21" s="117" t="s">
        <v>77</v>
      </c>
      <c r="T21" t="s">
        <v>1711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33</v>
      </c>
      <c r="L22" s="10">
        <f>C116</f>
        <v>1</v>
      </c>
      <c r="M22" s="10">
        <f>0</f>
        <v>0</v>
      </c>
      <c r="N22" s="11">
        <f>C118</f>
        <v>34</v>
      </c>
      <c r="O22" s="12">
        <f t="shared" si="0"/>
        <v>0.97058823529411764</v>
      </c>
      <c r="P22" s="147"/>
      <c r="Q22" s="119"/>
      <c r="T22" t="s">
        <v>1712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27</v>
      </c>
      <c r="L23" s="10">
        <f>C124</f>
        <v>2</v>
      </c>
      <c r="M23" s="10">
        <f>C126</f>
        <v>5</v>
      </c>
      <c r="N23" s="11">
        <f>C127</f>
        <v>34</v>
      </c>
      <c r="O23" s="12">
        <f t="shared" si="0"/>
        <v>0.79411764705882348</v>
      </c>
      <c r="P23" s="41">
        <f>O23</f>
        <v>0.79411764705882348</v>
      </c>
      <c r="Q23" s="11" t="s">
        <v>77</v>
      </c>
      <c r="T23" t="s">
        <v>1713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1714</v>
      </c>
    </row>
    <row r="25" spans="1:20">
      <c r="A25" t="s">
        <v>13</v>
      </c>
      <c r="B25" t="s">
        <v>14</v>
      </c>
      <c r="C25">
        <v>9</v>
      </c>
      <c r="D25">
        <v>26.5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1715</v>
      </c>
    </row>
    <row r="26" spans="1:20">
      <c r="B26" t="s">
        <v>15</v>
      </c>
      <c r="C26">
        <v>25</v>
      </c>
      <c r="D26">
        <v>73.5</v>
      </c>
      <c r="T26" t="s">
        <v>1716</v>
      </c>
    </row>
    <row r="27" spans="1:20">
      <c r="B27" t="s">
        <v>16</v>
      </c>
      <c r="C27">
        <v>34</v>
      </c>
      <c r="D27">
        <v>100</v>
      </c>
      <c r="I27" s="191" t="s">
        <v>397</v>
      </c>
      <c r="J27" s="191"/>
      <c r="K27" s="191"/>
      <c r="L27" s="191"/>
      <c r="T27" t="s">
        <v>1717</v>
      </c>
    </row>
    <row r="28" spans="1:20">
      <c r="I28" s="191"/>
      <c r="J28" s="191"/>
      <c r="K28" s="191"/>
      <c r="L28" s="191"/>
      <c r="T28" t="s">
        <v>1718</v>
      </c>
    </row>
    <row r="29" spans="1:20">
      <c r="K29" t="s">
        <v>9</v>
      </c>
      <c r="L29" t="s">
        <v>10</v>
      </c>
      <c r="T29" t="s">
        <v>1719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1742</v>
      </c>
      <c r="K30">
        <v>2</v>
      </c>
      <c r="L30">
        <v>5.9</v>
      </c>
      <c r="T30" t="s">
        <v>1720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1743</v>
      </c>
      <c r="K31">
        <v>4</v>
      </c>
      <c r="L31">
        <v>11.8</v>
      </c>
      <c r="T31" t="s">
        <v>1721</v>
      </c>
    </row>
    <row r="32" spans="1:20">
      <c r="C32" t="s">
        <v>9</v>
      </c>
      <c r="D32" t="s">
        <v>10</v>
      </c>
      <c r="I32" t="s">
        <v>1744</v>
      </c>
      <c r="K32">
        <v>1</v>
      </c>
      <c r="L32">
        <v>2.9</v>
      </c>
      <c r="T32" t="s">
        <v>1722</v>
      </c>
    </row>
    <row r="33" spans="1:20">
      <c r="A33" t="s">
        <v>13</v>
      </c>
      <c r="B33" t="s">
        <v>14</v>
      </c>
      <c r="C33">
        <v>13</v>
      </c>
      <c r="D33">
        <v>38.200000000000003</v>
      </c>
      <c r="I33" t="s">
        <v>1745</v>
      </c>
      <c r="K33">
        <v>1</v>
      </c>
      <c r="L33">
        <v>2.9</v>
      </c>
      <c r="T33" t="s">
        <v>1723</v>
      </c>
    </row>
    <row r="34" spans="1:20">
      <c r="B34" t="s">
        <v>15</v>
      </c>
      <c r="C34">
        <v>21</v>
      </c>
      <c r="D34">
        <v>61.8</v>
      </c>
      <c r="I34" t="s">
        <v>1746</v>
      </c>
      <c r="K34">
        <v>2</v>
      </c>
      <c r="L34">
        <v>5.9</v>
      </c>
      <c r="T34" t="s">
        <v>1724</v>
      </c>
    </row>
    <row r="35" spans="1:20">
      <c r="B35" t="s">
        <v>16</v>
      </c>
      <c r="C35">
        <v>34</v>
      </c>
      <c r="D35">
        <v>100</v>
      </c>
      <c r="I35" t="s">
        <v>1747</v>
      </c>
      <c r="K35">
        <v>5</v>
      </c>
      <c r="L35">
        <v>14.7</v>
      </c>
      <c r="T35" t="s">
        <v>1725</v>
      </c>
    </row>
    <row r="36" spans="1:20">
      <c r="I36" t="s">
        <v>1748</v>
      </c>
      <c r="K36">
        <v>2</v>
      </c>
      <c r="L36">
        <v>5.9</v>
      </c>
      <c r="T36" t="s">
        <v>1726</v>
      </c>
    </row>
    <row r="37" spans="1:20">
      <c r="I37" t="s">
        <v>67</v>
      </c>
      <c r="K37">
        <v>12</v>
      </c>
      <c r="L37">
        <v>35.299999999999997</v>
      </c>
      <c r="T37" t="s">
        <v>1727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1749</v>
      </c>
      <c r="K38">
        <v>1</v>
      </c>
      <c r="L38">
        <v>2.9</v>
      </c>
      <c r="T38" t="s">
        <v>1728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1750</v>
      </c>
      <c r="K39">
        <v>3</v>
      </c>
      <c r="L39">
        <v>8.8000000000000007</v>
      </c>
      <c r="T39" t="s">
        <v>1729</v>
      </c>
    </row>
    <row r="40" spans="1:20">
      <c r="C40" t="s">
        <v>9</v>
      </c>
      <c r="D40" t="s">
        <v>10</v>
      </c>
      <c r="I40" t="s">
        <v>1751</v>
      </c>
      <c r="K40">
        <v>1</v>
      </c>
      <c r="L40">
        <v>2.9</v>
      </c>
      <c r="T40" t="s">
        <v>1730</v>
      </c>
    </row>
    <row r="41" spans="1:20">
      <c r="A41" t="s">
        <v>13</v>
      </c>
      <c r="B41" t="s">
        <v>14</v>
      </c>
      <c r="C41">
        <v>20</v>
      </c>
      <c r="D41">
        <v>58.8</v>
      </c>
      <c r="I41" t="s">
        <v>16</v>
      </c>
      <c r="K41">
        <v>34</v>
      </c>
      <c r="L41">
        <v>100</v>
      </c>
      <c r="T41" t="s">
        <v>1731</v>
      </c>
    </row>
    <row r="42" spans="1:20">
      <c r="B42" t="s">
        <v>15</v>
      </c>
      <c r="C42">
        <v>14</v>
      </c>
      <c r="D42">
        <v>41.2</v>
      </c>
      <c r="T42" t="s">
        <v>1732</v>
      </c>
    </row>
    <row r="43" spans="1:20">
      <c r="B43" t="s">
        <v>16</v>
      </c>
      <c r="C43">
        <v>34</v>
      </c>
      <c r="D43">
        <v>100</v>
      </c>
      <c r="T43" t="s">
        <v>1733</v>
      </c>
    </row>
    <row r="44" spans="1:20">
      <c r="I44" s="136" t="s">
        <v>122</v>
      </c>
      <c r="J44" s="136"/>
      <c r="K44" s="136"/>
      <c r="T44" t="s">
        <v>1734</v>
      </c>
    </row>
    <row r="45" spans="1:20">
      <c r="I45" s="136"/>
      <c r="J45" s="136"/>
      <c r="K45" s="136"/>
      <c r="T45" t="s">
        <v>1735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J46" t="s">
        <v>9</v>
      </c>
      <c r="K46" t="s">
        <v>10</v>
      </c>
      <c r="T46" t="s">
        <v>1736</v>
      </c>
    </row>
    <row r="47" spans="1:20">
      <c r="A47" s="134"/>
      <c r="B47" s="134"/>
      <c r="C47" s="134"/>
      <c r="D47" s="134"/>
      <c r="E47" s="134"/>
      <c r="F47" s="134"/>
      <c r="G47" s="134"/>
      <c r="I47" t="s">
        <v>126</v>
      </c>
      <c r="J47">
        <v>23</v>
      </c>
      <c r="K47">
        <v>67.599999999999994</v>
      </c>
      <c r="T47" t="s">
        <v>1737</v>
      </c>
    </row>
    <row r="48" spans="1:20">
      <c r="C48" t="s">
        <v>9</v>
      </c>
      <c r="D48" t="s">
        <v>10</v>
      </c>
      <c r="I48" t="s">
        <v>128</v>
      </c>
      <c r="J48">
        <v>11</v>
      </c>
      <c r="K48">
        <v>32.4</v>
      </c>
      <c r="T48" t="s">
        <v>1738</v>
      </c>
    </row>
    <row r="49" spans="1:21">
      <c r="A49" t="s">
        <v>13</v>
      </c>
      <c r="B49" t="s">
        <v>14</v>
      </c>
      <c r="C49">
        <v>3</v>
      </c>
      <c r="D49">
        <v>8.8000000000000007</v>
      </c>
      <c r="I49" t="s">
        <v>16</v>
      </c>
      <c r="J49">
        <v>34</v>
      </c>
      <c r="K49">
        <v>100</v>
      </c>
      <c r="T49" t="s">
        <v>1739</v>
      </c>
    </row>
    <row r="50" spans="1:21">
      <c r="B50" t="s">
        <v>15</v>
      </c>
      <c r="C50">
        <v>31</v>
      </c>
      <c r="D50">
        <v>91.2</v>
      </c>
      <c r="T50" t="s">
        <v>1740</v>
      </c>
    </row>
    <row r="51" spans="1:21">
      <c r="B51" t="s">
        <v>33</v>
      </c>
      <c r="C51">
        <v>0</v>
      </c>
      <c r="I51" s="136" t="s">
        <v>130</v>
      </c>
      <c r="J51" s="136"/>
      <c r="K51" s="136"/>
      <c r="T51" t="s">
        <v>1741</v>
      </c>
    </row>
    <row r="52" spans="1:21">
      <c r="B52" t="s">
        <v>16</v>
      </c>
      <c r="C52">
        <v>34</v>
      </c>
      <c r="D52">
        <v>100</v>
      </c>
      <c r="I52" s="136"/>
      <c r="J52" s="136"/>
      <c r="K52" s="136"/>
      <c r="T52" t="s">
        <v>16</v>
      </c>
      <c r="U52">
        <v>34</v>
      </c>
    </row>
    <row r="53" spans="1:21">
      <c r="J53" t="s">
        <v>9</v>
      </c>
      <c r="K53" t="s">
        <v>10</v>
      </c>
    </row>
    <row r="54" spans="1:21">
      <c r="I54" t="s">
        <v>132</v>
      </c>
      <c r="J54">
        <v>30</v>
      </c>
      <c r="K54">
        <v>88.2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I55" t="s">
        <v>133</v>
      </c>
      <c r="J55">
        <v>4</v>
      </c>
      <c r="K55">
        <v>11.8</v>
      </c>
    </row>
    <row r="56" spans="1:21">
      <c r="A56" s="134"/>
      <c r="B56" s="134"/>
      <c r="C56" s="134"/>
      <c r="D56" s="134"/>
      <c r="E56" s="134"/>
      <c r="F56" s="134"/>
      <c r="G56" s="134"/>
      <c r="I56" t="s">
        <v>16</v>
      </c>
      <c r="J56">
        <v>34</v>
      </c>
      <c r="K56">
        <v>100</v>
      </c>
    </row>
    <row r="57" spans="1:21">
      <c r="C57" t="s">
        <v>9</v>
      </c>
      <c r="D57" t="s">
        <v>10</v>
      </c>
    </row>
    <row r="58" spans="1:21">
      <c r="A58" t="s">
        <v>13</v>
      </c>
      <c r="B58" t="s">
        <v>14</v>
      </c>
      <c r="C58">
        <v>5</v>
      </c>
      <c r="D58">
        <v>14.7</v>
      </c>
    </row>
    <row r="59" spans="1:21">
      <c r="B59" t="s">
        <v>15</v>
      </c>
      <c r="C59">
        <v>29</v>
      </c>
      <c r="D59">
        <v>85.3</v>
      </c>
      <c r="I59" s="136" t="s">
        <v>124</v>
      </c>
      <c r="J59" s="136"/>
      <c r="K59" s="136"/>
    </row>
    <row r="60" spans="1:21">
      <c r="B60" t="s">
        <v>33</v>
      </c>
      <c r="C60">
        <v>0</v>
      </c>
      <c r="I60" s="136"/>
      <c r="J60" s="136"/>
      <c r="K60" s="136"/>
    </row>
    <row r="61" spans="1:21">
      <c r="B61" t="s">
        <v>16</v>
      </c>
      <c r="C61">
        <v>34</v>
      </c>
      <c r="D61">
        <v>100</v>
      </c>
      <c r="J61" t="s">
        <v>9</v>
      </c>
      <c r="K61" t="s">
        <v>10</v>
      </c>
    </row>
    <row r="62" spans="1:21">
      <c r="I62" t="s">
        <v>74</v>
      </c>
      <c r="J62">
        <v>9</v>
      </c>
      <c r="K62">
        <v>26.5</v>
      </c>
    </row>
    <row r="63" spans="1:21">
      <c r="I63" t="s">
        <v>73</v>
      </c>
      <c r="J63">
        <v>25</v>
      </c>
      <c r="K63">
        <v>73.5</v>
      </c>
    </row>
    <row r="64" spans="1:21">
      <c r="A64" s="134" t="s">
        <v>25</v>
      </c>
      <c r="B64" s="134"/>
      <c r="C64" s="134"/>
      <c r="D64" s="134"/>
      <c r="E64" s="134"/>
      <c r="F64" s="134"/>
      <c r="G64" s="134"/>
      <c r="I64" t="s">
        <v>16</v>
      </c>
      <c r="J64">
        <v>34</v>
      </c>
      <c r="K64">
        <v>100</v>
      </c>
    </row>
    <row r="65" spans="1:11">
      <c r="A65" s="134"/>
      <c r="B65" s="134"/>
      <c r="C65" s="134"/>
      <c r="D65" s="134"/>
      <c r="E65" s="134"/>
      <c r="F65" s="134"/>
      <c r="G65" s="134"/>
    </row>
    <row r="66" spans="1:11">
      <c r="C66" t="s">
        <v>9</v>
      </c>
      <c r="D66" t="s">
        <v>10</v>
      </c>
    </row>
    <row r="67" spans="1:11">
      <c r="A67" t="s">
        <v>13</v>
      </c>
      <c r="B67" t="s">
        <v>14</v>
      </c>
      <c r="C67">
        <v>5</v>
      </c>
      <c r="D67">
        <v>14.7</v>
      </c>
      <c r="I67" s="136" t="s">
        <v>125</v>
      </c>
      <c r="J67" s="136"/>
      <c r="K67" s="136"/>
    </row>
    <row r="68" spans="1:11">
      <c r="B68" t="s">
        <v>15</v>
      </c>
      <c r="C68">
        <v>29</v>
      </c>
      <c r="D68">
        <v>85.3</v>
      </c>
      <c r="I68" s="136"/>
      <c r="J68" s="136"/>
      <c r="K68" s="136"/>
    </row>
    <row r="69" spans="1:11">
      <c r="B69" t="s">
        <v>16</v>
      </c>
      <c r="C69">
        <v>34</v>
      </c>
      <c r="D69">
        <v>100</v>
      </c>
      <c r="J69" t="s">
        <v>9</v>
      </c>
      <c r="K69" t="s">
        <v>10</v>
      </c>
    </row>
    <row r="70" spans="1:11">
      <c r="I70" t="s">
        <v>14</v>
      </c>
      <c r="J70">
        <v>1</v>
      </c>
      <c r="K70">
        <v>2.9</v>
      </c>
    </row>
    <row r="71" spans="1:11">
      <c r="I71" t="s">
        <v>15</v>
      </c>
      <c r="J71">
        <v>33</v>
      </c>
      <c r="K71">
        <v>97.1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  <c r="I72" t="s">
        <v>16</v>
      </c>
      <c r="J72">
        <v>34</v>
      </c>
      <c r="K72">
        <v>100</v>
      </c>
    </row>
    <row r="73" spans="1:11">
      <c r="A73" s="134"/>
      <c r="B73" s="134"/>
      <c r="C73" s="134"/>
      <c r="D73" s="134"/>
      <c r="E73" s="134"/>
      <c r="F73" s="134"/>
      <c r="G73" s="134"/>
    </row>
    <row r="74" spans="1:11">
      <c r="C74" t="s">
        <v>9</v>
      </c>
      <c r="D74" t="s">
        <v>10</v>
      </c>
    </row>
    <row r="75" spans="1:11">
      <c r="A75" t="s">
        <v>13</v>
      </c>
      <c r="B75" t="s">
        <v>14</v>
      </c>
      <c r="C75">
        <v>7</v>
      </c>
      <c r="D75">
        <v>20.6</v>
      </c>
      <c r="I75" s="136" t="s">
        <v>131</v>
      </c>
      <c r="J75" s="136"/>
      <c r="K75" s="136"/>
    </row>
    <row r="76" spans="1:11">
      <c r="B76" t="s">
        <v>15</v>
      </c>
      <c r="C76">
        <v>27</v>
      </c>
      <c r="D76">
        <v>79.400000000000006</v>
      </c>
      <c r="I76" s="136"/>
      <c r="J76" s="136"/>
      <c r="K76" s="136"/>
    </row>
    <row r="77" spans="1:11">
      <c r="B77" t="s">
        <v>16</v>
      </c>
      <c r="C77">
        <v>34</v>
      </c>
      <c r="D77">
        <v>100</v>
      </c>
      <c r="K77" t="s">
        <v>9</v>
      </c>
    </row>
    <row r="78" spans="1:11">
      <c r="I78" t="s">
        <v>207</v>
      </c>
      <c r="K78">
        <v>33</v>
      </c>
    </row>
    <row r="79" spans="1:11">
      <c r="I79" t="s">
        <v>208</v>
      </c>
      <c r="K79">
        <v>21</v>
      </c>
    </row>
    <row r="80" spans="1:11">
      <c r="A80" s="134" t="s">
        <v>23</v>
      </c>
      <c r="B80" s="134"/>
      <c r="C80" s="134"/>
      <c r="D80" s="134"/>
      <c r="E80" s="134"/>
      <c r="F80" s="134"/>
      <c r="G80" s="134"/>
      <c r="I80" t="s">
        <v>210</v>
      </c>
      <c r="K80">
        <v>4</v>
      </c>
    </row>
    <row r="81" spans="1:11">
      <c r="A81" s="134"/>
      <c r="B81" s="134"/>
      <c r="C81" s="134"/>
      <c r="D81" s="134"/>
      <c r="E81" s="134"/>
      <c r="F81" s="134"/>
      <c r="G81" s="134"/>
      <c r="I81" t="s">
        <v>211</v>
      </c>
      <c r="K81">
        <v>4</v>
      </c>
    </row>
    <row r="82" spans="1:11">
      <c r="C82" t="s">
        <v>9</v>
      </c>
      <c r="D82" t="s">
        <v>10</v>
      </c>
      <c r="I82" t="s">
        <v>213</v>
      </c>
      <c r="K82">
        <v>3</v>
      </c>
    </row>
    <row r="83" spans="1:11">
      <c r="A83" t="s">
        <v>13</v>
      </c>
      <c r="B83" t="s">
        <v>14</v>
      </c>
      <c r="C83">
        <v>25</v>
      </c>
      <c r="D83">
        <v>73.5</v>
      </c>
    </row>
    <row r="84" spans="1:11">
      <c r="B84" t="s">
        <v>15</v>
      </c>
      <c r="C84">
        <v>9</v>
      </c>
      <c r="D84">
        <v>26.5</v>
      </c>
    </row>
    <row r="85" spans="1:11">
      <c r="B85" t="s">
        <v>33</v>
      </c>
      <c r="C85">
        <v>0</v>
      </c>
    </row>
    <row r="86" spans="1:11">
      <c r="B86" t="s">
        <v>16</v>
      </c>
      <c r="C86">
        <v>34</v>
      </c>
      <c r="D86">
        <v>100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</row>
    <row r="90" spans="1:11">
      <c r="A90" s="134"/>
      <c r="B90" s="134"/>
      <c r="C90" s="134"/>
      <c r="D90" s="134"/>
      <c r="E90" s="134"/>
      <c r="F90" s="134"/>
      <c r="G90" s="134"/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19</v>
      </c>
      <c r="D92">
        <v>55.9</v>
      </c>
    </row>
    <row r="93" spans="1:11">
      <c r="B93" t="s">
        <v>15</v>
      </c>
      <c r="C93">
        <v>15</v>
      </c>
      <c r="D93">
        <v>44.1</v>
      </c>
    </row>
    <row r="94" spans="1:11">
      <c r="B94" t="s">
        <v>16</v>
      </c>
      <c r="C94">
        <v>34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7</v>
      </c>
      <c r="D100">
        <v>20.6</v>
      </c>
    </row>
    <row r="101" spans="1:7">
      <c r="B101" t="s">
        <v>15</v>
      </c>
      <c r="C101">
        <v>27</v>
      </c>
      <c r="D101">
        <v>79.400000000000006</v>
      </c>
    </row>
    <row r="102" spans="1:7">
      <c r="B102" t="s">
        <v>16</v>
      </c>
      <c r="C102">
        <v>34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7</v>
      </c>
      <c r="D108">
        <v>20.6</v>
      </c>
    </row>
    <row r="109" spans="1:7">
      <c r="B109" t="s">
        <v>15</v>
      </c>
      <c r="C109">
        <v>27</v>
      </c>
      <c r="D109">
        <v>79.400000000000006</v>
      </c>
    </row>
    <row r="110" spans="1:7">
      <c r="B110" t="s">
        <v>16</v>
      </c>
      <c r="C110">
        <v>34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1</v>
      </c>
      <c r="D116">
        <v>2.9</v>
      </c>
    </row>
    <row r="117" spans="1:7">
      <c r="B117" t="s">
        <v>15</v>
      </c>
      <c r="C117">
        <v>33</v>
      </c>
      <c r="D117">
        <v>97.1</v>
      </c>
    </row>
    <row r="118" spans="1:7">
      <c r="B118" t="s">
        <v>16</v>
      </c>
      <c r="C118">
        <v>34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2</v>
      </c>
      <c r="D124">
        <v>5.9</v>
      </c>
    </row>
    <row r="125" spans="1:7">
      <c r="B125" t="s">
        <v>15</v>
      </c>
      <c r="C125">
        <v>27</v>
      </c>
      <c r="D125">
        <v>79.400000000000006</v>
      </c>
    </row>
    <row r="126" spans="1:7">
      <c r="B126" t="s">
        <v>24</v>
      </c>
      <c r="C126">
        <v>5</v>
      </c>
      <c r="D126">
        <v>14.7</v>
      </c>
    </row>
    <row r="127" spans="1:7">
      <c r="B127" t="s">
        <v>16</v>
      </c>
      <c r="C127">
        <v>34</v>
      </c>
      <c r="D127">
        <v>100</v>
      </c>
    </row>
  </sheetData>
  <mergeCells count="39">
    <mergeCell ref="P9:P11"/>
    <mergeCell ref="P12:P15"/>
    <mergeCell ref="P17:P18"/>
    <mergeCell ref="Q9:Q11"/>
    <mergeCell ref="Q12:Q15"/>
    <mergeCell ref="Q17:Q18"/>
    <mergeCell ref="Q19:Q20"/>
    <mergeCell ref="Q21:Q22"/>
    <mergeCell ref="A105:G106"/>
    <mergeCell ref="A113:G114"/>
    <mergeCell ref="A121:G122"/>
    <mergeCell ref="A46:G47"/>
    <mergeCell ref="A55:G56"/>
    <mergeCell ref="A64:G65"/>
    <mergeCell ref="A72:G73"/>
    <mergeCell ref="A80:G81"/>
    <mergeCell ref="T15:V16"/>
    <mergeCell ref="I27:L28"/>
    <mergeCell ref="I44:K45"/>
    <mergeCell ref="A89:G90"/>
    <mergeCell ref="A97:G98"/>
    <mergeCell ref="A14:G15"/>
    <mergeCell ref="A22:G23"/>
    <mergeCell ref="A30:G31"/>
    <mergeCell ref="A38:G39"/>
    <mergeCell ref="I21:I22"/>
    <mergeCell ref="P21:P22"/>
    <mergeCell ref="I19:I20"/>
    <mergeCell ref="P19:P20"/>
    <mergeCell ref="I12:I15"/>
    <mergeCell ref="I17:I18"/>
    <mergeCell ref="I51:K52"/>
    <mergeCell ref="I59:K60"/>
    <mergeCell ref="I67:K68"/>
    <mergeCell ref="I75:K76"/>
    <mergeCell ref="F1:N1"/>
    <mergeCell ref="A4:G5"/>
    <mergeCell ref="A6:G7"/>
    <mergeCell ref="I9:I11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Q12 Q16:Q17 Q19 Q21 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D10" sqref="D10"/>
    </sheetView>
  </sheetViews>
  <sheetFormatPr defaultRowHeight="15"/>
  <cols>
    <col min="1" max="1" width="21.42578125" customWidth="1"/>
    <col min="2" max="2" width="18.5703125" customWidth="1"/>
    <col min="3" max="3" width="19.7109375" customWidth="1"/>
    <col min="4" max="4" width="20" customWidth="1"/>
    <col min="16" max="16" width="14.5703125" customWidth="1"/>
    <col min="17" max="17" width="15.85546875" customWidth="1"/>
    <col min="20" max="20" width="17.5703125" customWidth="1"/>
    <col min="22" max="22" width="17.57031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1752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68</v>
      </c>
      <c r="B2" s="86">
        <v>42</v>
      </c>
      <c r="C2" s="23">
        <v>50</v>
      </c>
      <c r="D2" s="24">
        <v>84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17</v>
      </c>
      <c r="D9">
        <v>40.5</v>
      </c>
      <c r="I9" s="179" t="s">
        <v>1</v>
      </c>
      <c r="J9" s="1">
        <v>75</v>
      </c>
      <c r="K9" s="1">
        <f>C10</f>
        <v>25</v>
      </c>
      <c r="L9" s="1">
        <f>C9</f>
        <v>17</v>
      </c>
      <c r="M9" s="1">
        <f>0</f>
        <v>0</v>
      </c>
      <c r="N9" s="1">
        <f>C11</f>
        <v>42</v>
      </c>
      <c r="O9" s="1">
        <f>(N9-(M9+L9))/N9</f>
        <v>0.59523809523809523</v>
      </c>
      <c r="P9" s="155">
        <f>(O9+O10+O11)/3</f>
        <v>0.6428571428571429</v>
      </c>
      <c r="Q9" s="117" t="s">
        <v>76</v>
      </c>
      <c r="T9" s="4" t="s">
        <v>88</v>
      </c>
      <c r="U9" s="4">
        <f>(O9+O10+O11+O12+O13+O14+O15+O16+O17+O18+O19+O20+O21+O22+O23)/15</f>
        <v>0.6873015873015873</v>
      </c>
      <c r="V9" s="4" t="s">
        <v>76</v>
      </c>
    </row>
    <row r="10" spans="1:22">
      <c r="B10" t="s">
        <v>15</v>
      </c>
      <c r="C10">
        <v>25</v>
      </c>
      <c r="D10">
        <v>59.5</v>
      </c>
      <c r="I10" s="180"/>
      <c r="J10" s="6">
        <v>76</v>
      </c>
      <c r="K10" s="6">
        <f>C18</f>
        <v>26</v>
      </c>
      <c r="L10" s="6">
        <f>C17</f>
        <v>16</v>
      </c>
      <c r="M10" s="6">
        <f>0</f>
        <v>0</v>
      </c>
      <c r="N10" s="6">
        <f>C19</f>
        <v>42</v>
      </c>
      <c r="O10" s="7">
        <f t="shared" ref="O10:O23" si="0">(N10-(M10+L10))/N10</f>
        <v>0.61904761904761907</v>
      </c>
      <c r="P10" s="157"/>
      <c r="Q10" s="118"/>
      <c r="S10" s="70"/>
      <c r="T10" s="52"/>
    </row>
    <row r="11" spans="1:22">
      <c r="B11" t="s">
        <v>16</v>
      </c>
      <c r="C11">
        <v>42</v>
      </c>
      <c r="D11">
        <v>100</v>
      </c>
      <c r="I11" s="181"/>
      <c r="J11" s="4">
        <v>77</v>
      </c>
      <c r="K11" s="10">
        <f>C26</f>
        <v>30</v>
      </c>
      <c r="L11" s="10">
        <f>C25</f>
        <v>12</v>
      </c>
      <c r="M11" s="10">
        <f>0</f>
        <v>0</v>
      </c>
      <c r="N11" s="11">
        <f>C27</f>
        <v>42</v>
      </c>
      <c r="O11" s="12">
        <f t="shared" si="0"/>
        <v>0.7142857142857143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23</v>
      </c>
      <c r="L12" s="10">
        <f>C33</f>
        <v>19</v>
      </c>
      <c r="M12" s="10">
        <f>0</f>
        <v>0</v>
      </c>
      <c r="N12" s="11">
        <f>C35</f>
        <v>42</v>
      </c>
      <c r="O12" s="12">
        <f t="shared" si="0"/>
        <v>0.54761904761904767</v>
      </c>
      <c r="P12" s="146">
        <f>(O12+O13+O14+O15)/4</f>
        <v>0.6964285714285714</v>
      </c>
      <c r="Q12" s="117" t="s">
        <v>77</v>
      </c>
    </row>
    <row r="13" spans="1:22">
      <c r="I13" s="148"/>
      <c r="J13" s="4">
        <v>64</v>
      </c>
      <c r="K13" s="10">
        <f>C42</f>
        <v>22</v>
      </c>
      <c r="L13" s="10">
        <f>C41</f>
        <v>20</v>
      </c>
      <c r="M13" s="10">
        <f>0</f>
        <v>0</v>
      </c>
      <c r="N13" s="11">
        <f>C43</f>
        <v>42</v>
      </c>
      <c r="O13" s="12">
        <f t="shared" si="0"/>
        <v>0.52380952380952384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38</v>
      </c>
      <c r="L14" s="10">
        <f>C49</f>
        <v>4</v>
      </c>
      <c r="M14" s="10">
        <f>C51</f>
        <v>0</v>
      </c>
      <c r="N14" s="11">
        <f>C52</f>
        <v>42</v>
      </c>
      <c r="O14" s="12">
        <f t="shared" si="0"/>
        <v>0.90476190476190477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34</v>
      </c>
      <c r="L15" s="10">
        <f>C58</f>
        <v>8</v>
      </c>
      <c r="M15" s="10">
        <f>C60</f>
        <v>0</v>
      </c>
      <c r="N15" s="11">
        <f>C61</f>
        <v>42</v>
      </c>
      <c r="O15" s="12">
        <f t="shared" si="0"/>
        <v>0.80952380952380953</v>
      </c>
      <c r="P15" s="147"/>
      <c r="Q15" s="119"/>
      <c r="S15" s="8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3</v>
      </c>
      <c r="L16" s="10">
        <f>C83</f>
        <v>38</v>
      </c>
      <c r="M16" s="10">
        <f>C85</f>
        <v>1</v>
      </c>
      <c r="N16" s="11">
        <f>C86</f>
        <v>42</v>
      </c>
      <c r="O16" s="12">
        <f t="shared" si="0"/>
        <v>7.1428571428571425E-2</v>
      </c>
      <c r="P16" s="41">
        <f>O16</f>
        <v>7.1428571428571425E-2</v>
      </c>
      <c r="Q16" s="11" t="s">
        <v>75</v>
      </c>
      <c r="S16" s="9" t="s">
        <v>38</v>
      </c>
      <c r="T16" s="169" t="s">
        <v>380</v>
      </c>
      <c r="U16" s="169"/>
      <c r="V16" s="169"/>
    </row>
    <row r="17" spans="1:22">
      <c r="A17" t="s">
        <v>13</v>
      </c>
      <c r="B17" t="s">
        <v>14</v>
      </c>
      <c r="C17">
        <v>16</v>
      </c>
      <c r="D17">
        <v>38.1</v>
      </c>
      <c r="I17" s="144" t="s">
        <v>4</v>
      </c>
      <c r="J17" s="4">
        <v>102</v>
      </c>
      <c r="K17" s="10">
        <f>C68</f>
        <v>32</v>
      </c>
      <c r="L17" s="10">
        <f>C67</f>
        <v>10</v>
      </c>
      <c r="M17" s="10">
        <f>0</f>
        <v>0</v>
      </c>
      <c r="N17" s="11">
        <f>C69</f>
        <v>42</v>
      </c>
      <c r="O17" s="12">
        <f t="shared" si="0"/>
        <v>0.76190476190476186</v>
      </c>
      <c r="P17" s="146">
        <f>(O17+O18)/2</f>
        <v>0.72619047619047616</v>
      </c>
      <c r="Q17" s="117" t="s">
        <v>77</v>
      </c>
      <c r="T17" s="169"/>
      <c r="U17" s="169"/>
      <c r="V17" s="169"/>
    </row>
    <row r="18" spans="1:22">
      <c r="B18" t="s">
        <v>15</v>
      </c>
      <c r="C18">
        <v>26</v>
      </c>
      <c r="D18">
        <v>61.9</v>
      </c>
      <c r="I18" s="145"/>
      <c r="J18" s="4">
        <v>103</v>
      </c>
      <c r="K18" s="10">
        <f>C76</f>
        <v>29</v>
      </c>
      <c r="L18" s="10">
        <f>C75</f>
        <v>13</v>
      </c>
      <c r="M18" s="10">
        <f>0</f>
        <v>0</v>
      </c>
      <c r="N18" s="11">
        <f>C77</f>
        <v>42</v>
      </c>
      <c r="O18" s="12">
        <f t="shared" si="0"/>
        <v>0.69047619047619047</v>
      </c>
      <c r="P18" s="147"/>
      <c r="Q18" s="119"/>
      <c r="T18" t="s">
        <v>1794</v>
      </c>
    </row>
    <row r="19" spans="1:22">
      <c r="B19" t="s">
        <v>16</v>
      </c>
      <c r="C19">
        <v>42</v>
      </c>
      <c r="D19">
        <v>100</v>
      </c>
      <c r="I19" s="144" t="s">
        <v>5</v>
      </c>
      <c r="J19" s="4">
        <v>59</v>
      </c>
      <c r="K19" s="10">
        <f>C93</f>
        <v>29</v>
      </c>
      <c r="L19" s="10">
        <f>C92</f>
        <v>13</v>
      </c>
      <c r="M19" s="10">
        <f>0</f>
        <v>0</v>
      </c>
      <c r="N19" s="11">
        <f>C94</f>
        <v>42</v>
      </c>
      <c r="O19" s="12">
        <f t="shared" si="0"/>
        <v>0.69047619047619047</v>
      </c>
      <c r="P19" s="146">
        <f>(O19+O20)/2</f>
        <v>0.7142857142857143</v>
      </c>
      <c r="Q19" s="117" t="s">
        <v>77</v>
      </c>
      <c r="T19" t="s">
        <v>1793</v>
      </c>
    </row>
    <row r="20" spans="1:22">
      <c r="I20" s="145"/>
      <c r="J20" s="4">
        <v>510</v>
      </c>
      <c r="K20" s="10">
        <f>C101</f>
        <v>31</v>
      </c>
      <c r="L20" s="10">
        <f>C100</f>
        <v>11</v>
      </c>
      <c r="M20" s="10">
        <f>0</f>
        <v>0</v>
      </c>
      <c r="N20" s="11">
        <f>C102</f>
        <v>42</v>
      </c>
      <c r="O20" s="12">
        <f t="shared" si="0"/>
        <v>0.73809523809523814</v>
      </c>
      <c r="P20" s="147"/>
      <c r="Q20" s="119"/>
      <c r="T20" t="s">
        <v>1792</v>
      </c>
    </row>
    <row r="21" spans="1:22">
      <c r="I21" s="144" t="s">
        <v>6</v>
      </c>
      <c r="J21" s="4">
        <v>56</v>
      </c>
      <c r="K21" s="10">
        <f>C109</f>
        <v>39</v>
      </c>
      <c r="L21" s="10">
        <f>C108</f>
        <v>3</v>
      </c>
      <c r="M21" s="10">
        <f>0</f>
        <v>0</v>
      </c>
      <c r="N21" s="11">
        <f>C110</f>
        <v>42</v>
      </c>
      <c r="O21" s="12">
        <f t="shared" si="0"/>
        <v>0.9285714285714286</v>
      </c>
      <c r="P21" s="146">
        <f>(O21+O22)/2</f>
        <v>0.94047619047619047</v>
      </c>
      <c r="Q21" s="117" t="s">
        <v>78</v>
      </c>
      <c r="T21" t="s">
        <v>1791</v>
      </c>
    </row>
    <row r="22" spans="1:22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40</v>
      </c>
      <c r="L22" s="10">
        <f>C116</f>
        <v>2</v>
      </c>
      <c r="M22" s="10">
        <f>0</f>
        <v>0</v>
      </c>
      <c r="N22" s="11">
        <f>C118</f>
        <v>42</v>
      </c>
      <c r="O22" s="12">
        <f t="shared" si="0"/>
        <v>0.95238095238095233</v>
      </c>
      <c r="P22" s="147"/>
      <c r="Q22" s="119"/>
      <c r="T22" t="s">
        <v>1790</v>
      </c>
    </row>
    <row r="23" spans="1:22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32</v>
      </c>
      <c r="L23" s="10">
        <f>C124</f>
        <v>3</v>
      </c>
      <c r="M23" s="10">
        <f>C126</f>
        <v>7</v>
      </c>
      <c r="N23" s="11">
        <f>C127</f>
        <v>42</v>
      </c>
      <c r="O23" s="12">
        <f t="shared" si="0"/>
        <v>0.76190476190476186</v>
      </c>
      <c r="P23" s="41">
        <f>O23</f>
        <v>0.76190476190476186</v>
      </c>
      <c r="Q23" s="11" t="s">
        <v>77</v>
      </c>
      <c r="T23" t="s">
        <v>1789</v>
      </c>
    </row>
    <row r="24" spans="1:22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1788</v>
      </c>
    </row>
    <row r="25" spans="1:22">
      <c r="A25" t="s">
        <v>13</v>
      </c>
      <c r="B25" t="s">
        <v>14</v>
      </c>
      <c r="C25">
        <v>12</v>
      </c>
      <c r="D25">
        <v>28.6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1787</v>
      </c>
    </row>
    <row r="26" spans="1:22">
      <c r="B26" t="s">
        <v>15</v>
      </c>
      <c r="C26">
        <v>30</v>
      </c>
      <c r="D26">
        <v>71.400000000000006</v>
      </c>
      <c r="K26" s="136" t="s">
        <v>397</v>
      </c>
      <c r="L26" s="136"/>
      <c r="M26" s="136"/>
      <c r="N26" s="136"/>
      <c r="T26" t="s">
        <v>1786</v>
      </c>
    </row>
    <row r="27" spans="1:22">
      <c r="B27" t="s">
        <v>16</v>
      </c>
      <c r="C27">
        <v>42</v>
      </c>
      <c r="D27">
        <v>100</v>
      </c>
      <c r="K27" s="136"/>
      <c r="L27" s="136"/>
      <c r="M27" s="136"/>
      <c r="N27" s="136"/>
      <c r="T27" t="s">
        <v>1785</v>
      </c>
    </row>
    <row r="28" spans="1:22">
      <c r="M28" t="s">
        <v>9</v>
      </c>
      <c r="N28" t="s">
        <v>10</v>
      </c>
      <c r="T28" t="s">
        <v>1784</v>
      </c>
    </row>
    <row r="29" spans="1:22">
      <c r="K29" t="s">
        <v>1795</v>
      </c>
      <c r="M29">
        <v>4</v>
      </c>
      <c r="N29">
        <v>9.5</v>
      </c>
      <c r="T29" t="s">
        <v>1783</v>
      </c>
    </row>
    <row r="30" spans="1:22" ht="15" customHeight="1">
      <c r="A30" s="134" t="s">
        <v>19</v>
      </c>
      <c r="B30" s="134"/>
      <c r="C30" s="134"/>
      <c r="D30" s="134"/>
      <c r="E30" s="134"/>
      <c r="F30" s="134"/>
      <c r="G30" s="134"/>
      <c r="K30" t="s">
        <v>1796</v>
      </c>
      <c r="M30">
        <v>3</v>
      </c>
      <c r="N30">
        <v>7.1</v>
      </c>
      <c r="T30" t="s">
        <v>1782</v>
      </c>
    </row>
    <row r="31" spans="1:22">
      <c r="A31" s="134"/>
      <c r="B31" s="134"/>
      <c r="C31" s="134"/>
      <c r="D31" s="134"/>
      <c r="E31" s="134"/>
      <c r="F31" s="134"/>
      <c r="G31" s="134"/>
      <c r="K31" t="s">
        <v>1797</v>
      </c>
      <c r="M31">
        <v>12</v>
      </c>
      <c r="N31">
        <v>28.6</v>
      </c>
      <c r="T31" t="s">
        <v>1781</v>
      </c>
    </row>
    <row r="32" spans="1:22">
      <c r="C32" t="s">
        <v>9</v>
      </c>
      <c r="D32" t="s">
        <v>10</v>
      </c>
      <c r="K32" t="s">
        <v>1798</v>
      </c>
      <c r="M32">
        <v>4</v>
      </c>
      <c r="N32">
        <v>9.5</v>
      </c>
      <c r="T32" t="s">
        <v>1780</v>
      </c>
    </row>
    <row r="33" spans="1:20">
      <c r="A33" t="s">
        <v>13</v>
      </c>
      <c r="B33" t="s">
        <v>14</v>
      </c>
      <c r="C33">
        <v>19</v>
      </c>
      <c r="D33">
        <v>45.2</v>
      </c>
      <c r="K33" t="s">
        <v>1799</v>
      </c>
      <c r="M33">
        <v>1</v>
      </c>
      <c r="N33">
        <v>2.4</v>
      </c>
      <c r="T33" t="s">
        <v>1779</v>
      </c>
    </row>
    <row r="34" spans="1:20">
      <c r="B34" t="s">
        <v>15</v>
      </c>
      <c r="C34">
        <v>23</v>
      </c>
      <c r="D34">
        <v>54.8</v>
      </c>
      <c r="K34" t="s">
        <v>68</v>
      </c>
      <c r="M34">
        <v>16</v>
      </c>
      <c r="N34">
        <v>38.1</v>
      </c>
      <c r="T34" t="s">
        <v>1778</v>
      </c>
    </row>
    <row r="35" spans="1:20">
      <c r="B35" t="s">
        <v>16</v>
      </c>
      <c r="C35">
        <v>42</v>
      </c>
      <c r="D35">
        <v>100</v>
      </c>
      <c r="K35" t="s">
        <v>1800</v>
      </c>
      <c r="M35">
        <v>2</v>
      </c>
      <c r="N35">
        <v>4.8</v>
      </c>
      <c r="T35" t="s">
        <v>1777</v>
      </c>
    </row>
    <row r="36" spans="1:20">
      <c r="K36" t="s">
        <v>16</v>
      </c>
      <c r="M36">
        <v>42</v>
      </c>
      <c r="N36">
        <v>100</v>
      </c>
      <c r="T36" t="s">
        <v>1776</v>
      </c>
    </row>
    <row r="37" spans="1:20">
      <c r="T37" t="s">
        <v>1775</v>
      </c>
    </row>
    <row r="38" spans="1:20" ht="15" customHeight="1">
      <c r="A38" s="134" t="s">
        <v>20</v>
      </c>
      <c r="B38" s="134"/>
      <c r="C38" s="134"/>
      <c r="D38" s="134"/>
      <c r="E38" s="134"/>
      <c r="F38" s="134"/>
      <c r="G38" s="134"/>
      <c r="T38" t="s">
        <v>1774</v>
      </c>
    </row>
    <row r="39" spans="1:20">
      <c r="A39" s="134"/>
      <c r="B39" s="134"/>
      <c r="C39" s="134"/>
      <c r="D39" s="134"/>
      <c r="E39" s="134"/>
      <c r="F39" s="134"/>
      <c r="G39" s="134"/>
      <c r="K39" s="138" t="s">
        <v>122</v>
      </c>
      <c r="L39" s="139"/>
      <c r="M39" s="140"/>
      <c r="T39" t="s">
        <v>1773</v>
      </c>
    </row>
    <row r="40" spans="1:20">
      <c r="C40" t="s">
        <v>9</v>
      </c>
      <c r="D40" t="s">
        <v>10</v>
      </c>
      <c r="K40" s="141"/>
      <c r="L40" s="142"/>
      <c r="M40" s="143"/>
      <c r="T40" t="s">
        <v>1772</v>
      </c>
    </row>
    <row r="41" spans="1:20">
      <c r="A41" t="s">
        <v>13</v>
      </c>
      <c r="B41" t="s">
        <v>14</v>
      </c>
      <c r="C41">
        <v>20</v>
      </c>
      <c r="D41">
        <v>47.6</v>
      </c>
      <c r="L41" t="s">
        <v>9</v>
      </c>
      <c r="M41" t="s">
        <v>10</v>
      </c>
      <c r="T41" t="s">
        <v>1771</v>
      </c>
    </row>
    <row r="42" spans="1:20">
      <c r="B42" t="s">
        <v>15</v>
      </c>
      <c r="C42">
        <v>22</v>
      </c>
      <c r="D42">
        <v>52.4</v>
      </c>
      <c r="K42" t="s">
        <v>126</v>
      </c>
      <c r="L42">
        <v>26</v>
      </c>
      <c r="M42">
        <v>61.9</v>
      </c>
      <c r="T42" t="s">
        <v>1770</v>
      </c>
    </row>
    <row r="43" spans="1:20">
      <c r="B43" t="s">
        <v>16</v>
      </c>
      <c r="C43">
        <v>42</v>
      </c>
      <c r="D43">
        <v>100</v>
      </c>
      <c r="K43" t="s">
        <v>128</v>
      </c>
      <c r="L43">
        <v>16</v>
      </c>
      <c r="M43">
        <v>38.1</v>
      </c>
      <c r="T43" t="s">
        <v>1769</v>
      </c>
    </row>
    <row r="44" spans="1:20">
      <c r="K44" t="s">
        <v>16</v>
      </c>
      <c r="L44">
        <v>42</v>
      </c>
      <c r="M44">
        <v>100</v>
      </c>
      <c r="T44" t="s">
        <v>1768</v>
      </c>
    </row>
    <row r="45" spans="1:20">
      <c r="T45" t="s">
        <v>1767</v>
      </c>
    </row>
    <row r="46" spans="1:20" ht="15" customHeight="1">
      <c r="A46" s="134" t="s">
        <v>21</v>
      </c>
      <c r="B46" s="134"/>
      <c r="C46" s="134"/>
      <c r="D46" s="134"/>
      <c r="E46" s="134"/>
      <c r="F46" s="134"/>
      <c r="G46" s="134"/>
      <c r="T46" t="s">
        <v>1766</v>
      </c>
    </row>
    <row r="47" spans="1:20">
      <c r="A47" s="134"/>
      <c r="B47" s="134"/>
      <c r="C47" s="134"/>
      <c r="D47" s="134"/>
      <c r="E47" s="134"/>
      <c r="F47" s="134"/>
      <c r="G47" s="134"/>
      <c r="K47" s="136" t="s">
        <v>123</v>
      </c>
      <c r="L47" s="136"/>
      <c r="M47" s="136"/>
      <c r="N47" s="136"/>
      <c r="T47" t="s">
        <v>1765</v>
      </c>
    </row>
    <row r="48" spans="1:20">
      <c r="C48" t="s">
        <v>9</v>
      </c>
      <c r="D48" t="s">
        <v>10</v>
      </c>
      <c r="K48" s="136"/>
      <c r="L48" s="136"/>
      <c r="M48" s="136"/>
      <c r="N48" s="136"/>
      <c r="T48" t="s">
        <v>1764</v>
      </c>
    </row>
    <row r="49" spans="1:21">
      <c r="A49" t="s">
        <v>13</v>
      </c>
      <c r="B49" t="s">
        <v>14</v>
      </c>
      <c r="C49">
        <v>4</v>
      </c>
      <c r="D49">
        <v>9.5</v>
      </c>
      <c r="M49" t="s">
        <v>9</v>
      </c>
      <c r="N49" t="s">
        <v>10</v>
      </c>
      <c r="T49" t="s">
        <v>1763</v>
      </c>
    </row>
    <row r="50" spans="1:21">
      <c r="B50" t="s">
        <v>15</v>
      </c>
      <c r="C50">
        <v>38</v>
      </c>
      <c r="D50">
        <v>90.5</v>
      </c>
      <c r="K50" t="s">
        <v>127</v>
      </c>
      <c r="M50">
        <v>40</v>
      </c>
      <c r="N50">
        <v>95.2</v>
      </c>
      <c r="T50" t="s">
        <v>1762</v>
      </c>
    </row>
    <row r="51" spans="1:21">
      <c r="B51" t="s">
        <v>33</v>
      </c>
      <c r="C51">
        <v>0</v>
      </c>
      <c r="K51" t="s">
        <v>395</v>
      </c>
      <c r="M51">
        <v>1</v>
      </c>
      <c r="N51">
        <v>2.4</v>
      </c>
      <c r="T51" t="s">
        <v>1761</v>
      </c>
    </row>
    <row r="52" spans="1:21">
      <c r="B52" t="s">
        <v>16</v>
      </c>
      <c r="C52">
        <v>42</v>
      </c>
      <c r="D52">
        <v>100</v>
      </c>
      <c r="K52" t="s">
        <v>129</v>
      </c>
      <c r="M52">
        <v>1</v>
      </c>
      <c r="N52">
        <v>2.4</v>
      </c>
      <c r="T52" t="s">
        <v>1760</v>
      </c>
    </row>
    <row r="53" spans="1:21">
      <c r="K53" t="s">
        <v>16</v>
      </c>
      <c r="M53">
        <v>42</v>
      </c>
      <c r="N53">
        <v>100</v>
      </c>
      <c r="T53" t="s">
        <v>1759</v>
      </c>
    </row>
    <row r="54" spans="1:21">
      <c r="T54" t="s">
        <v>1758</v>
      </c>
    </row>
    <row r="55" spans="1:21" ht="15" customHeight="1">
      <c r="A55" s="134" t="s">
        <v>22</v>
      </c>
      <c r="B55" s="134"/>
      <c r="C55" s="134"/>
      <c r="D55" s="134"/>
      <c r="E55" s="134"/>
      <c r="F55" s="134"/>
      <c r="G55" s="134"/>
      <c r="T55" t="s">
        <v>1757</v>
      </c>
    </row>
    <row r="56" spans="1:21">
      <c r="A56" s="134"/>
      <c r="B56" s="134"/>
      <c r="C56" s="134"/>
      <c r="D56" s="134"/>
      <c r="E56" s="134"/>
      <c r="F56" s="134"/>
      <c r="G56" s="134"/>
      <c r="K56" s="136" t="s">
        <v>130</v>
      </c>
      <c r="L56" s="136"/>
      <c r="M56" s="136"/>
      <c r="N56" s="136"/>
      <c r="T56" t="s">
        <v>1756</v>
      </c>
    </row>
    <row r="57" spans="1:21">
      <c r="C57" t="s">
        <v>9</v>
      </c>
      <c r="D57" t="s">
        <v>10</v>
      </c>
      <c r="K57" s="136"/>
      <c r="L57" s="136"/>
      <c r="M57" s="136"/>
      <c r="N57" s="136"/>
      <c r="T57" t="s">
        <v>1755</v>
      </c>
    </row>
    <row r="58" spans="1:21">
      <c r="A58" t="s">
        <v>13</v>
      </c>
      <c r="B58" t="s">
        <v>14</v>
      </c>
      <c r="C58">
        <v>8</v>
      </c>
      <c r="D58">
        <v>19</v>
      </c>
      <c r="M58" t="s">
        <v>9</v>
      </c>
      <c r="N58" t="s">
        <v>10</v>
      </c>
      <c r="T58" t="s">
        <v>1754</v>
      </c>
    </row>
    <row r="59" spans="1:21">
      <c r="B59" t="s">
        <v>15</v>
      </c>
      <c r="C59">
        <v>34</v>
      </c>
      <c r="D59">
        <v>81</v>
      </c>
      <c r="K59" t="s">
        <v>132</v>
      </c>
      <c r="M59">
        <v>34</v>
      </c>
      <c r="N59">
        <v>81</v>
      </c>
      <c r="T59" t="s">
        <v>1753</v>
      </c>
    </row>
    <row r="60" spans="1:21">
      <c r="B60" t="s">
        <v>33</v>
      </c>
      <c r="C60">
        <v>0</v>
      </c>
      <c r="K60" t="s">
        <v>133</v>
      </c>
      <c r="M60">
        <v>7</v>
      </c>
      <c r="N60">
        <v>16.7</v>
      </c>
      <c r="T60" t="s">
        <v>16</v>
      </c>
      <c r="U60">
        <v>42</v>
      </c>
    </row>
    <row r="61" spans="1:21">
      <c r="B61" t="s">
        <v>16</v>
      </c>
      <c r="C61">
        <v>42</v>
      </c>
      <c r="D61">
        <v>100</v>
      </c>
      <c r="K61" t="s">
        <v>134</v>
      </c>
      <c r="M61">
        <v>1</v>
      </c>
      <c r="N61">
        <v>2.4</v>
      </c>
    </row>
    <row r="62" spans="1:21">
      <c r="K62" t="s">
        <v>16</v>
      </c>
      <c r="M62">
        <v>42</v>
      </c>
      <c r="N62">
        <v>100</v>
      </c>
    </row>
    <row r="64" spans="1:21" ht="15" customHeight="1">
      <c r="A64" s="134" t="s">
        <v>25</v>
      </c>
      <c r="B64" s="134"/>
      <c r="C64" s="134"/>
      <c r="D64" s="134"/>
      <c r="E64" s="134"/>
      <c r="F64" s="134"/>
      <c r="G64" s="134"/>
    </row>
    <row r="65" spans="1:14">
      <c r="A65" s="134"/>
      <c r="B65" s="134"/>
      <c r="C65" s="134"/>
      <c r="D65" s="134"/>
      <c r="E65" s="134"/>
      <c r="F65" s="134"/>
      <c r="G65" s="134"/>
      <c r="K65" s="136" t="s">
        <v>124</v>
      </c>
      <c r="L65" s="136"/>
      <c r="M65" s="136"/>
      <c r="N65" s="136"/>
    </row>
    <row r="66" spans="1:14">
      <c r="C66" t="s">
        <v>9</v>
      </c>
      <c r="D66" t="s">
        <v>10</v>
      </c>
      <c r="K66" s="136"/>
      <c r="L66" s="136"/>
      <c r="M66" s="136"/>
      <c r="N66" s="136"/>
    </row>
    <row r="67" spans="1:14">
      <c r="A67" t="s">
        <v>13</v>
      </c>
      <c r="B67" t="s">
        <v>14</v>
      </c>
      <c r="C67">
        <v>10</v>
      </c>
      <c r="D67">
        <v>23.8</v>
      </c>
      <c r="L67" t="s">
        <v>9</v>
      </c>
      <c r="M67" t="s">
        <v>10</v>
      </c>
    </row>
    <row r="68" spans="1:14">
      <c r="B68" t="s">
        <v>15</v>
      </c>
      <c r="C68">
        <v>32</v>
      </c>
      <c r="D68">
        <v>76.2</v>
      </c>
      <c r="K68" t="s">
        <v>74</v>
      </c>
      <c r="L68">
        <v>5</v>
      </c>
      <c r="M68">
        <v>11.9</v>
      </c>
    </row>
    <row r="69" spans="1:14">
      <c r="B69" t="s">
        <v>16</v>
      </c>
      <c r="C69">
        <v>42</v>
      </c>
      <c r="D69">
        <v>100</v>
      </c>
      <c r="K69" t="s">
        <v>73</v>
      </c>
      <c r="L69">
        <v>37</v>
      </c>
      <c r="M69">
        <v>88.1</v>
      </c>
    </row>
    <row r="70" spans="1:14">
      <c r="K70" t="s">
        <v>16</v>
      </c>
      <c r="L70">
        <v>42</v>
      </c>
      <c r="M70">
        <v>100</v>
      </c>
    </row>
    <row r="72" spans="1:14" ht="15" customHeight="1">
      <c r="A72" s="134" t="s">
        <v>26</v>
      </c>
      <c r="B72" s="134"/>
      <c r="C72" s="134"/>
      <c r="D72" s="134"/>
      <c r="E72" s="134"/>
      <c r="F72" s="134"/>
      <c r="G72" s="134"/>
      <c r="H72" s="134"/>
      <c r="I72" s="134"/>
    </row>
    <row r="73" spans="1:14">
      <c r="A73" s="134"/>
      <c r="B73" s="134"/>
      <c r="C73" s="134"/>
      <c r="D73" s="134"/>
      <c r="E73" s="134"/>
      <c r="F73" s="134"/>
      <c r="G73" s="134"/>
      <c r="H73" s="134"/>
      <c r="I73" s="134"/>
      <c r="K73" s="136" t="s">
        <v>125</v>
      </c>
      <c r="L73" s="136"/>
      <c r="M73" s="136"/>
      <c r="N73" s="136"/>
    </row>
    <row r="74" spans="1:14">
      <c r="C74" t="s">
        <v>9</v>
      </c>
      <c r="D74" t="s">
        <v>10</v>
      </c>
      <c r="K74" s="136"/>
      <c r="L74" s="136"/>
      <c r="M74" s="136"/>
      <c r="N74" s="136"/>
    </row>
    <row r="75" spans="1:14">
      <c r="A75" t="s">
        <v>13</v>
      </c>
      <c r="B75" t="s">
        <v>14</v>
      </c>
      <c r="C75">
        <v>13</v>
      </c>
      <c r="D75">
        <v>31</v>
      </c>
      <c r="M75" t="s">
        <v>9</v>
      </c>
      <c r="N75" t="s">
        <v>10</v>
      </c>
    </row>
    <row r="76" spans="1:14">
      <c r="B76" t="s">
        <v>15</v>
      </c>
      <c r="C76">
        <v>29</v>
      </c>
      <c r="D76">
        <v>69</v>
      </c>
      <c r="K76" t="s">
        <v>13</v>
      </c>
      <c r="L76" t="s">
        <v>15</v>
      </c>
      <c r="M76">
        <v>42</v>
      </c>
      <c r="N76">
        <v>100</v>
      </c>
    </row>
    <row r="77" spans="1:14">
      <c r="B77" t="s">
        <v>16</v>
      </c>
      <c r="C77">
        <v>42</v>
      </c>
      <c r="D77">
        <v>100</v>
      </c>
    </row>
    <row r="79" spans="1:14">
      <c r="K79" s="136" t="s">
        <v>131</v>
      </c>
      <c r="L79" s="136"/>
      <c r="M79" s="136"/>
    </row>
    <row r="80" spans="1:14" ht="15" customHeight="1">
      <c r="A80" s="134" t="s">
        <v>23</v>
      </c>
      <c r="B80" s="134"/>
      <c r="C80" s="134"/>
      <c r="D80" s="134"/>
      <c r="E80" s="134"/>
      <c r="F80" s="134"/>
      <c r="G80" s="134"/>
      <c r="H80" s="134"/>
      <c r="I80" s="134"/>
      <c r="K80" s="136"/>
      <c r="L80" s="136"/>
      <c r="M80" s="136"/>
    </row>
    <row r="81" spans="1:13">
      <c r="A81" s="134"/>
      <c r="B81" s="134"/>
      <c r="C81" s="134"/>
      <c r="D81" s="134"/>
      <c r="E81" s="134"/>
      <c r="F81" s="134"/>
      <c r="G81" s="134"/>
      <c r="H81" s="134"/>
      <c r="I81" s="134"/>
      <c r="M81" t="s">
        <v>9</v>
      </c>
    </row>
    <row r="82" spans="1:13">
      <c r="C82" t="s">
        <v>9</v>
      </c>
      <c r="D82" t="s">
        <v>10</v>
      </c>
      <c r="K82" t="s">
        <v>461</v>
      </c>
      <c r="M82">
        <v>2</v>
      </c>
    </row>
    <row r="83" spans="1:13">
      <c r="A83" t="s">
        <v>13</v>
      </c>
      <c r="B83" t="s">
        <v>14</v>
      </c>
      <c r="C83">
        <v>38</v>
      </c>
      <c r="D83">
        <v>90.5</v>
      </c>
      <c r="K83" t="s">
        <v>207</v>
      </c>
      <c r="M83">
        <v>40</v>
      </c>
    </row>
    <row r="84" spans="1:13">
      <c r="B84" t="s">
        <v>15</v>
      </c>
      <c r="C84">
        <v>3</v>
      </c>
      <c r="D84">
        <v>7.1</v>
      </c>
      <c r="K84" t="s">
        <v>208</v>
      </c>
      <c r="M84">
        <v>32</v>
      </c>
    </row>
    <row r="85" spans="1:13">
      <c r="B85" t="s">
        <v>24</v>
      </c>
      <c r="C85">
        <v>1</v>
      </c>
      <c r="D85">
        <v>2.4</v>
      </c>
      <c r="K85" t="s">
        <v>209</v>
      </c>
      <c r="M85">
        <v>40</v>
      </c>
    </row>
    <row r="86" spans="1:13">
      <c r="B86" t="s">
        <v>16</v>
      </c>
      <c r="C86">
        <v>42</v>
      </c>
      <c r="D86">
        <v>100</v>
      </c>
      <c r="K86" t="s">
        <v>210</v>
      </c>
      <c r="M86">
        <v>4</v>
      </c>
    </row>
    <row r="87" spans="1:13">
      <c r="K87" t="s">
        <v>211</v>
      </c>
      <c r="M87">
        <v>4</v>
      </c>
    </row>
    <row r="88" spans="1:13">
      <c r="K88" t="s">
        <v>213</v>
      </c>
      <c r="M88">
        <v>1</v>
      </c>
    </row>
    <row r="89" spans="1:13" ht="15" customHeight="1">
      <c r="A89" s="134" t="s">
        <v>27</v>
      </c>
      <c r="B89" s="134"/>
      <c r="C89" s="134"/>
      <c r="D89" s="134"/>
      <c r="E89" s="134"/>
      <c r="F89" s="134"/>
      <c r="G89" s="134"/>
      <c r="H89" s="134"/>
      <c r="I89" s="134"/>
    </row>
    <row r="90" spans="1:13">
      <c r="A90" s="134"/>
      <c r="B90" s="134"/>
      <c r="C90" s="134"/>
      <c r="D90" s="134"/>
      <c r="E90" s="134"/>
      <c r="F90" s="134"/>
      <c r="G90" s="134"/>
      <c r="H90" s="134"/>
      <c r="I90" s="134"/>
    </row>
    <row r="91" spans="1:13">
      <c r="C91" t="s">
        <v>9</v>
      </c>
      <c r="D91" t="s">
        <v>10</v>
      </c>
    </row>
    <row r="92" spans="1:13">
      <c r="A92" t="s">
        <v>13</v>
      </c>
      <c r="B92" t="s">
        <v>14</v>
      </c>
      <c r="C92">
        <v>13</v>
      </c>
      <c r="D92">
        <v>31</v>
      </c>
    </row>
    <row r="93" spans="1:13">
      <c r="B93" t="s">
        <v>15</v>
      </c>
      <c r="C93">
        <v>29</v>
      </c>
      <c r="D93">
        <v>69</v>
      </c>
    </row>
    <row r="94" spans="1:13">
      <c r="B94" t="s">
        <v>16</v>
      </c>
      <c r="C94">
        <v>42</v>
      </c>
      <c r="D94">
        <v>100</v>
      </c>
    </row>
    <row r="96" spans="1:13" ht="15" customHeight="1">
      <c r="A96" s="134" t="s">
        <v>28</v>
      </c>
      <c r="B96" s="134"/>
      <c r="C96" s="134"/>
      <c r="D96" s="134"/>
      <c r="E96" s="134"/>
      <c r="F96" s="134"/>
      <c r="G96" s="134"/>
      <c r="H96" s="134"/>
      <c r="I96" s="134"/>
    </row>
    <row r="97" spans="1:14">
      <c r="A97" s="134"/>
      <c r="B97" s="134"/>
      <c r="C97" s="134"/>
      <c r="D97" s="134"/>
      <c r="E97" s="134"/>
      <c r="F97" s="134"/>
      <c r="G97" s="134"/>
      <c r="H97" s="134"/>
      <c r="I97" s="134"/>
    </row>
    <row r="98" spans="1:14">
      <c r="A98" s="134"/>
      <c r="B98" s="134"/>
      <c r="C98" s="134"/>
      <c r="D98" s="134"/>
      <c r="E98" s="134"/>
      <c r="F98" s="134"/>
      <c r="G98" s="134"/>
      <c r="H98" s="134"/>
      <c r="I98" s="134"/>
    </row>
    <row r="99" spans="1:14">
      <c r="C99" t="s">
        <v>9</v>
      </c>
      <c r="D99" t="s">
        <v>10</v>
      </c>
    </row>
    <row r="100" spans="1:14">
      <c r="A100" t="s">
        <v>13</v>
      </c>
      <c r="B100" t="s">
        <v>14</v>
      </c>
      <c r="C100">
        <v>11</v>
      </c>
      <c r="D100">
        <v>26.2</v>
      </c>
    </row>
    <row r="101" spans="1:14">
      <c r="B101" t="s">
        <v>15</v>
      </c>
      <c r="C101">
        <v>31</v>
      </c>
      <c r="D101">
        <v>73.8</v>
      </c>
    </row>
    <row r="102" spans="1:14">
      <c r="B102" t="s">
        <v>16</v>
      </c>
      <c r="C102">
        <v>42</v>
      </c>
      <c r="D102">
        <v>100</v>
      </c>
    </row>
    <row r="106" spans="1:14" s="103" customFormat="1" ht="40.5" customHeight="1">
      <c r="A106" s="134" t="s">
        <v>29</v>
      </c>
      <c r="B106" s="134"/>
      <c r="C106" s="134"/>
      <c r="D106" s="134"/>
      <c r="E106" s="134"/>
      <c r="F106" s="134"/>
      <c r="G106" s="134"/>
      <c r="H106" s="134"/>
      <c r="I106" s="134"/>
      <c r="K106"/>
      <c r="L106"/>
      <c r="M106"/>
      <c r="N106"/>
    </row>
    <row r="107" spans="1:14">
      <c r="C107" t="s">
        <v>9</v>
      </c>
      <c r="D107" t="s">
        <v>10</v>
      </c>
    </row>
    <row r="108" spans="1:14">
      <c r="A108" t="s">
        <v>13</v>
      </c>
      <c r="B108" t="s">
        <v>14</v>
      </c>
      <c r="C108">
        <v>3</v>
      </c>
      <c r="D108">
        <v>7.1</v>
      </c>
    </row>
    <row r="109" spans="1:14">
      <c r="B109" t="s">
        <v>15</v>
      </c>
      <c r="C109">
        <v>39</v>
      </c>
      <c r="D109">
        <v>92.9</v>
      </c>
    </row>
    <row r="110" spans="1:14">
      <c r="B110" t="s">
        <v>16</v>
      </c>
      <c r="C110">
        <v>42</v>
      </c>
      <c r="D110">
        <v>100</v>
      </c>
    </row>
    <row r="113" spans="1:9">
      <c r="A113" s="134" t="s">
        <v>30</v>
      </c>
      <c r="B113" s="134"/>
      <c r="C113" s="134"/>
      <c r="D113" s="134"/>
      <c r="E113" s="134"/>
      <c r="F113" s="134"/>
      <c r="G113" s="134"/>
      <c r="H113" s="134"/>
      <c r="I113" s="134"/>
    </row>
    <row r="114" spans="1:9">
      <c r="A114" s="134"/>
      <c r="B114" s="134"/>
      <c r="C114" s="134"/>
      <c r="D114" s="134"/>
      <c r="E114" s="134"/>
      <c r="F114" s="134"/>
      <c r="G114" s="134"/>
      <c r="H114" s="134"/>
      <c r="I114" s="134"/>
    </row>
    <row r="115" spans="1:9">
      <c r="C115" t="s">
        <v>9</v>
      </c>
      <c r="D115" t="s">
        <v>10</v>
      </c>
    </row>
    <row r="116" spans="1:9">
      <c r="A116" t="s">
        <v>13</v>
      </c>
      <c r="B116" t="s">
        <v>14</v>
      </c>
      <c r="C116">
        <v>2</v>
      </c>
      <c r="D116">
        <v>4.8</v>
      </c>
    </row>
    <row r="117" spans="1:9">
      <c r="B117" t="s">
        <v>15</v>
      </c>
      <c r="C117">
        <v>40</v>
      </c>
      <c r="D117">
        <v>95.2</v>
      </c>
    </row>
    <row r="118" spans="1:9">
      <c r="B118" t="s">
        <v>16</v>
      </c>
      <c r="C118">
        <v>42</v>
      </c>
      <c r="D118">
        <v>100</v>
      </c>
    </row>
    <row r="121" spans="1:9">
      <c r="A121" s="134" t="s">
        <v>31</v>
      </c>
      <c r="B121" s="134"/>
      <c r="C121" s="134"/>
      <c r="D121" s="134"/>
      <c r="E121" s="134"/>
      <c r="F121" s="134"/>
      <c r="G121" s="134"/>
      <c r="H121" s="134"/>
      <c r="I121" s="134"/>
    </row>
    <row r="122" spans="1:9">
      <c r="A122" s="134"/>
      <c r="B122" s="134"/>
      <c r="C122" s="134"/>
      <c r="D122" s="134"/>
      <c r="E122" s="134"/>
      <c r="F122" s="134"/>
      <c r="G122" s="134"/>
      <c r="H122" s="134"/>
      <c r="I122" s="134"/>
    </row>
    <row r="123" spans="1:9">
      <c r="C123" t="s">
        <v>9</v>
      </c>
      <c r="D123" t="s">
        <v>10</v>
      </c>
    </row>
    <row r="124" spans="1:9">
      <c r="A124" t="s">
        <v>13</v>
      </c>
      <c r="B124" t="s">
        <v>14</v>
      </c>
      <c r="C124">
        <v>3</v>
      </c>
      <c r="D124">
        <v>7.1</v>
      </c>
    </row>
    <row r="125" spans="1:9">
      <c r="B125" t="s">
        <v>15</v>
      </c>
      <c r="C125">
        <v>32</v>
      </c>
      <c r="D125">
        <v>76.2</v>
      </c>
    </row>
    <row r="126" spans="1:9">
      <c r="B126" t="s">
        <v>24</v>
      </c>
      <c r="C126">
        <v>7</v>
      </c>
      <c r="D126">
        <v>16.7</v>
      </c>
    </row>
    <row r="127" spans="1:9">
      <c r="B127" t="s">
        <v>16</v>
      </c>
      <c r="C127">
        <v>42</v>
      </c>
      <c r="D127">
        <v>100</v>
      </c>
    </row>
  </sheetData>
  <mergeCells count="40">
    <mergeCell ref="P19:P20"/>
    <mergeCell ref="Q19:Q20"/>
    <mergeCell ref="P21:P22"/>
    <mergeCell ref="Q21:Q22"/>
    <mergeCell ref="P9:P11"/>
    <mergeCell ref="Q9:Q11"/>
    <mergeCell ref="P12:P15"/>
    <mergeCell ref="Q12:Q15"/>
    <mergeCell ref="P17:P18"/>
    <mergeCell ref="Q17:Q18"/>
    <mergeCell ref="A38:G39"/>
    <mergeCell ref="A46:G47"/>
    <mergeCell ref="A55:G56"/>
    <mergeCell ref="A64:G65"/>
    <mergeCell ref="F1:N1"/>
    <mergeCell ref="A4:G5"/>
    <mergeCell ref="A6:G7"/>
    <mergeCell ref="A14:G15"/>
    <mergeCell ref="A22:G23"/>
    <mergeCell ref="I21:I22"/>
    <mergeCell ref="I19:I20"/>
    <mergeCell ref="I9:I11"/>
    <mergeCell ref="I12:I15"/>
    <mergeCell ref="I17:I18"/>
    <mergeCell ref="A96:I98"/>
    <mergeCell ref="A106:I106"/>
    <mergeCell ref="A113:I114"/>
    <mergeCell ref="A121:I122"/>
    <mergeCell ref="T16:V17"/>
    <mergeCell ref="K26:N27"/>
    <mergeCell ref="K39:M40"/>
    <mergeCell ref="K47:N48"/>
    <mergeCell ref="K56:N57"/>
    <mergeCell ref="K65:N66"/>
    <mergeCell ref="K73:N74"/>
    <mergeCell ref="K79:M80"/>
    <mergeCell ref="A72:I73"/>
    <mergeCell ref="A80:I81"/>
    <mergeCell ref="A89:I90"/>
    <mergeCell ref="A30:G31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B11" sqref="B11"/>
    </sheetView>
  </sheetViews>
  <sheetFormatPr defaultRowHeight="15"/>
  <cols>
    <col min="1" max="1" width="18.140625" customWidth="1"/>
    <col min="2" max="2" width="15" customWidth="1"/>
    <col min="3" max="3" width="16.7109375" customWidth="1"/>
    <col min="4" max="4" width="12.42578125" customWidth="1"/>
    <col min="16" max="16" width="19.28515625" customWidth="1"/>
    <col min="17" max="17" width="20.140625" customWidth="1"/>
    <col min="20" max="20" width="19" customWidth="1"/>
    <col min="22" max="22" width="20.855468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1801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69</v>
      </c>
      <c r="B2" s="86">
        <v>88</v>
      </c>
      <c r="C2" s="23">
        <v>92</v>
      </c>
      <c r="D2" s="24">
        <v>95.652173913043484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</row>
    <row r="7" spans="1:22">
      <c r="A7" s="134"/>
      <c r="B7" s="134"/>
      <c r="C7" s="134"/>
      <c r="D7" s="134"/>
      <c r="E7" s="134"/>
      <c r="F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29</v>
      </c>
      <c r="D9">
        <v>33</v>
      </c>
      <c r="I9" s="179" t="s">
        <v>1</v>
      </c>
      <c r="J9" s="1">
        <v>75</v>
      </c>
      <c r="K9" s="1">
        <f>C10</f>
        <v>59</v>
      </c>
      <c r="L9" s="1">
        <f>C9</f>
        <v>29</v>
      </c>
      <c r="M9" s="1">
        <f>0</f>
        <v>0</v>
      </c>
      <c r="N9" s="1">
        <f>C11</f>
        <v>88</v>
      </c>
      <c r="O9" s="1">
        <f>(N9-(M9+L9))/N9</f>
        <v>0.67045454545454541</v>
      </c>
      <c r="P9" s="155">
        <f>(O9+O10+O11)/3</f>
        <v>0.72348484848484851</v>
      </c>
      <c r="Q9" s="117" t="s">
        <v>77</v>
      </c>
      <c r="T9" s="4" t="s">
        <v>87</v>
      </c>
      <c r="U9" s="4">
        <f>(O9+O10+O11+O12+O13+O14+O15+O16+O17+O18+O19+O20+O21+O22+O23)/15</f>
        <v>0.76287878787878793</v>
      </c>
      <c r="V9" s="4" t="s">
        <v>77</v>
      </c>
    </row>
    <row r="10" spans="1:22">
      <c r="B10" t="s">
        <v>15</v>
      </c>
      <c r="C10">
        <v>59</v>
      </c>
      <c r="D10">
        <v>67</v>
      </c>
      <c r="I10" s="180"/>
      <c r="J10" s="6">
        <v>76</v>
      </c>
      <c r="K10" s="6">
        <f>C18</f>
        <v>61</v>
      </c>
      <c r="L10" s="6">
        <f>C17</f>
        <v>27</v>
      </c>
      <c r="M10" s="6">
        <f>0</f>
        <v>0</v>
      </c>
      <c r="N10" s="6">
        <f>C19</f>
        <v>88</v>
      </c>
      <c r="O10" s="7">
        <f t="shared" ref="O10:O23" si="0">(N10-(M10+L10))/N10</f>
        <v>0.69318181818181823</v>
      </c>
      <c r="P10" s="157"/>
      <c r="Q10" s="118"/>
      <c r="S10" s="70"/>
      <c r="T10" s="52"/>
    </row>
    <row r="11" spans="1:22">
      <c r="B11" t="s">
        <v>16</v>
      </c>
      <c r="C11">
        <v>88</v>
      </c>
      <c r="D11">
        <v>100</v>
      </c>
      <c r="I11" s="181"/>
      <c r="J11" s="4">
        <v>77</v>
      </c>
      <c r="K11" s="10">
        <f>C26</f>
        <v>71</v>
      </c>
      <c r="L11" s="10">
        <f>C25</f>
        <v>17</v>
      </c>
      <c r="M11" s="10">
        <f>0</f>
        <v>0</v>
      </c>
      <c r="N11" s="11">
        <f>C27</f>
        <v>88</v>
      </c>
      <c r="O11" s="12">
        <f t="shared" si="0"/>
        <v>0.80681818181818177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48</v>
      </c>
      <c r="L12" s="10">
        <f>C33</f>
        <v>40</v>
      </c>
      <c r="M12" s="10">
        <f>0</f>
        <v>0</v>
      </c>
      <c r="N12" s="11">
        <f>C35</f>
        <v>88</v>
      </c>
      <c r="O12" s="12">
        <f t="shared" si="0"/>
        <v>0.54545454545454541</v>
      </c>
      <c r="P12" s="146">
        <f>(O12+O13+O14+O15)/4</f>
        <v>0.75568181818181823</v>
      </c>
      <c r="Q12" s="117" t="s">
        <v>77</v>
      </c>
    </row>
    <row r="13" spans="1:22">
      <c r="I13" s="148"/>
      <c r="J13" s="4">
        <v>64</v>
      </c>
      <c r="K13" s="10">
        <f>C42</f>
        <v>50</v>
      </c>
      <c r="L13" s="10">
        <f>C41</f>
        <v>38</v>
      </c>
      <c r="M13" s="10">
        <f>0</f>
        <v>0</v>
      </c>
      <c r="N13" s="11">
        <f>C43</f>
        <v>88</v>
      </c>
      <c r="O13" s="12">
        <f t="shared" si="0"/>
        <v>0.56818181818181823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I14" s="148"/>
      <c r="J14" s="4">
        <v>911</v>
      </c>
      <c r="K14" s="10">
        <f>C50</f>
        <v>88</v>
      </c>
      <c r="L14" s="10">
        <f>C49</f>
        <v>0</v>
      </c>
      <c r="M14" s="10">
        <f>C51</f>
        <v>0</v>
      </c>
      <c r="N14" s="11">
        <f>C52</f>
        <v>88</v>
      </c>
      <c r="O14" s="12">
        <f t="shared" si="0"/>
        <v>1</v>
      </c>
      <c r="P14" s="149"/>
      <c r="Q14" s="118"/>
      <c r="T14" s="169" t="s">
        <v>380</v>
      </c>
      <c r="U14" s="169"/>
      <c r="V14" s="169"/>
    </row>
    <row r="15" spans="1:22">
      <c r="A15" s="134"/>
      <c r="B15" s="134"/>
      <c r="C15" s="134"/>
      <c r="D15" s="134"/>
      <c r="E15" s="134"/>
      <c r="F15" s="134"/>
      <c r="I15" s="145"/>
      <c r="J15" s="4">
        <v>93</v>
      </c>
      <c r="K15" s="10">
        <f>C59</f>
        <v>80</v>
      </c>
      <c r="L15" s="10">
        <f>C58</f>
        <v>8</v>
      </c>
      <c r="M15" s="10">
        <f>C60</f>
        <v>0</v>
      </c>
      <c r="N15" s="11">
        <f>C61</f>
        <v>88</v>
      </c>
      <c r="O15" s="12">
        <f t="shared" si="0"/>
        <v>0.90909090909090906</v>
      </c>
      <c r="P15" s="147"/>
      <c r="Q15" s="119"/>
      <c r="S15" s="8"/>
      <c r="T15" s="169"/>
      <c r="U15" s="169"/>
      <c r="V15" s="169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11</v>
      </c>
      <c r="L16" s="10">
        <f>C83</f>
        <v>75</v>
      </c>
      <c r="M16" s="10">
        <f>C85</f>
        <v>2</v>
      </c>
      <c r="N16" s="11">
        <f>C86</f>
        <v>88</v>
      </c>
      <c r="O16" s="12">
        <f t="shared" si="0"/>
        <v>0.125</v>
      </c>
      <c r="P16" s="41">
        <f>O16</f>
        <v>0.125</v>
      </c>
      <c r="Q16" s="11" t="s">
        <v>75</v>
      </c>
      <c r="S16" s="9" t="s">
        <v>38</v>
      </c>
    </row>
    <row r="17" spans="1:20">
      <c r="A17" t="s">
        <v>13</v>
      </c>
      <c r="B17" t="s">
        <v>14</v>
      </c>
      <c r="C17">
        <v>27</v>
      </c>
      <c r="D17">
        <v>30.7</v>
      </c>
      <c r="I17" s="144" t="s">
        <v>4</v>
      </c>
      <c r="J17" s="4">
        <v>102</v>
      </c>
      <c r="K17" s="10">
        <f>C68</f>
        <v>85</v>
      </c>
      <c r="L17" s="10">
        <f>C67</f>
        <v>3</v>
      </c>
      <c r="M17" s="10">
        <f>0</f>
        <v>0</v>
      </c>
      <c r="N17" s="11">
        <f>C69</f>
        <v>88</v>
      </c>
      <c r="O17" s="12">
        <f t="shared" si="0"/>
        <v>0.96590909090909094</v>
      </c>
      <c r="P17" s="146">
        <f>(O17+O18)/2</f>
        <v>0.94318181818181812</v>
      </c>
      <c r="Q17" s="117" t="s">
        <v>78</v>
      </c>
      <c r="T17" t="s">
        <v>1889</v>
      </c>
    </row>
    <row r="18" spans="1:20">
      <c r="B18" t="s">
        <v>15</v>
      </c>
      <c r="C18">
        <v>61</v>
      </c>
      <c r="D18">
        <v>69.3</v>
      </c>
      <c r="I18" s="145"/>
      <c r="J18" s="4">
        <v>103</v>
      </c>
      <c r="K18" s="10">
        <f>C76</f>
        <v>81</v>
      </c>
      <c r="L18" s="10">
        <f>C75</f>
        <v>7</v>
      </c>
      <c r="M18" s="10">
        <f>0</f>
        <v>0</v>
      </c>
      <c r="N18" s="11">
        <f>C77</f>
        <v>88</v>
      </c>
      <c r="O18" s="12">
        <f t="shared" si="0"/>
        <v>0.92045454545454541</v>
      </c>
      <c r="P18" s="147"/>
      <c r="Q18" s="119"/>
      <c r="T18" t="s">
        <v>1888</v>
      </c>
    </row>
    <row r="19" spans="1:20">
      <c r="B19" t="s">
        <v>16</v>
      </c>
      <c r="C19">
        <v>88</v>
      </c>
      <c r="D19">
        <v>100</v>
      </c>
      <c r="I19" s="144" t="s">
        <v>5</v>
      </c>
      <c r="J19" s="4">
        <v>59</v>
      </c>
      <c r="K19" s="10">
        <f>C93</f>
        <v>65</v>
      </c>
      <c r="L19" s="10">
        <f>C92</f>
        <v>23</v>
      </c>
      <c r="M19" s="10">
        <f>0</f>
        <v>0</v>
      </c>
      <c r="N19" s="11">
        <f>C94</f>
        <v>88</v>
      </c>
      <c r="O19" s="12">
        <f t="shared" si="0"/>
        <v>0.73863636363636365</v>
      </c>
      <c r="P19" s="146">
        <f>(O19+O20)/2</f>
        <v>0.76136363636363635</v>
      </c>
      <c r="Q19" s="117" t="s">
        <v>77</v>
      </c>
      <c r="T19" t="s">
        <v>1887</v>
      </c>
    </row>
    <row r="20" spans="1:20">
      <c r="I20" s="145"/>
      <c r="J20" s="4">
        <v>510</v>
      </c>
      <c r="K20" s="10">
        <f>C101</f>
        <v>69</v>
      </c>
      <c r="L20" s="10">
        <f>C100</f>
        <v>19</v>
      </c>
      <c r="M20" s="10">
        <f>0</f>
        <v>0</v>
      </c>
      <c r="N20" s="11">
        <f>C102</f>
        <v>88</v>
      </c>
      <c r="O20" s="12">
        <f t="shared" si="0"/>
        <v>0.78409090909090906</v>
      </c>
      <c r="P20" s="147"/>
      <c r="Q20" s="119"/>
      <c r="T20" t="s">
        <v>1886</v>
      </c>
    </row>
    <row r="21" spans="1:20">
      <c r="I21" s="144" t="s">
        <v>6</v>
      </c>
      <c r="J21" s="4">
        <v>56</v>
      </c>
      <c r="K21" s="10">
        <f>C109</f>
        <v>82</v>
      </c>
      <c r="L21" s="10">
        <f>C108</f>
        <v>6</v>
      </c>
      <c r="M21" s="10">
        <f>0</f>
        <v>0</v>
      </c>
      <c r="N21" s="11">
        <f>C110</f>
        <v>88</v>
      </c>
      <c r="O21" s="12">
        <f t="shared" si="0"/>
        <v>0.93181818181818177</v>
      </c>
      <c r="P21" s="146">
        <f>(O21+O22)/2</f>
        <v>0.94318181818181812</v>
      </c>
      <c r="Q21" s="117" t="s">
        <v>78</v>
      </c>
      <c r="T21" t="s">
        <v>1885</v>
      </c>
    </row>
    <row r="22" spans="1:20">
      <c r="A22" s="134" t="s">
        <v>18</v>
      </c>
      <c r="B22" s="134"/>
      <c r="C22" s="134"/>
      <c r="D22" s="134"/>
      <c r="E22" s="134"/>
      <c r="F22" s="134"/>
      <c r="I22" s="145"/>
      <c r="J22" s="4">
        <v>57</v>
      </c>
      <c r="K22" s="10">
        <f>C117</f>
        <v>84</v>
      </c>
      <c r="L22" s="10">
        <f>C116</f>
        <v>4</v>
      </c>
      <c r="M22" s="10">
        <f>0</f>
        <v>0</v>
      </c>
      <c r="N22" s="11">
        <f>C118</f>
        <v>88</v>
      </c>
      <c r="O22" s="12">
        <f t="shared" si="0"/>
        <v>0.95454545454545459</v>
      </c>
      <c r="P22" s="147"/>
      <c r="Q22" s="119"/>
      <c r="T22" t="s">
        <v>1884</v>
      </c>
    </row>
    <row r="23" spans="1:20" ht="30">
      <c r="A23" s="134"/>
      <c r="B23" s="134"/>
      <c r="C23" s="134"/>
      <c r="D23" s="134"/>
      <c r="E23" s="134"/>
      <c r="F23" s="134"/>
      <c r="I23" s="40" t="s">
        <v>7</v>
      </c>
      <c r="J23" s="4">
        <v>86</v>
      </c>
      <c r="K23" s="10">
        <f>C125</f>
        <v>73</v>
      </c>
      <c r="L23" s="10">
        <f>C124</f>
        <v>5</v>
      </c>
      <c r="M23" s="10">
        <f>C126</f>
        <v>10</v>
      </c>
      <c r="N23" s="11">
        <f>C127</f>
        <v>88</v>
      </c>
      <c r="O23" s="12">
        <f t="shared" si="0"/>
        <v>0.82954545454545459</v>
      </c>
      <c r="P23" s="41">
        <f>O23</f>
        <v>0.82954545454545459</v>
      </c>
      <c r="Q23" s="11" t="s">
        <v>77</v>
      </c>
      <c r="T23" t="s">
        <v>1883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1882</v>
      </c>
    </row>
    <row r="25" spans="1:20">
      <c r="A25" t="s">
        <v>13</v>
      </c>
      <c r="B25" t="s">
        <v>14</v>
      </c>
      <c r="C25">
        <v>17</v>
      </c>
      <c r="D25">
        <v>19.3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1881</v>
      </c>
    </row>
    <row r="26" spans="1:20" ht="15" customHeight="1">
      <c r="B26" t="s">
        <v>15</v>
      </c>
      <c r="C26">
        <v>71</v>
      </c>
      <c r="D26">
        <v>80.7</v>
      </c>
      <c r="I26" s="136" t="s">
        <v>397</v>
      </c>
      <c r="J26" s="136"/>
      <c r="K26" s="136"/>
      <c r="L26" s="136"/>
      <c r="T26" t="s">
        <v>1880</v>
      </c>
    </row>
    <row r="27" spans="1:20">
      <c r="B27" t="s">
        <v>16</v>
      </c>
      <c r="C27">
        <v>88</v>
      </c>
      <c r="D27">
        <v>100</v>
      </c>
      <c r="I27" s="136"/>
      <c r="J27" s="136"/>
      <c r="K27" s="136"/>
      <c r="L27" s="136"/>
      <c r="T27" t="s">
        <v>1879</v>
      </c>
    </row>
    <row r="28" spans="1:20">
      <c r="K28" t="s">
        <v>9</v>
      </c>
      <c r="L28" t="s">
        <v>10</v>
      </c>
      <c r="T28" t="s">
        <v>1878</v>
      </c>
    </row>
    <row r="29" spans="1:20">
      <c r="I29" t="s">
        <v>1890</v>
      </c>
      <c r="K29">
        <v>3</v>
      </c>
      <c r="L29">
        <v>3.4</v>
      </c>
      <c r="T29" t="s">
        <v>1877</v>
      </c>
    </row>
    <row r="30" spans="1:20">
      <c r="A30" s="134" t="s">
        <v>19</v>
      </c>
      <c r="B30" s="134"/>
      <c r="C30" s="134"/>
      <c r="D30" s="134"/>
      <c r="E30" s="134"/>
      <c r="F30" s="134"/>
      <c r="I30" t="s">
        <v>1891</v>
      </c>
      <c r="K30">
        <v>1</v>
      </c>
      <c r="L30">
        <v>1.1000000000000001</v>
      </c>
      <c r="T30" t="s">
        <v>1876</v>
      </c>
    </row>
    <row r="31" spans="1:20">
      <c r="A31" s="134"/>
      <c r="B31" s="134"/>
      <c r="C31" s="134"/>
      <c r="D31" s="134"/>
      <c r="E31" s="134"/>
      <c r="F31" s="134"/>
      <c r="I31" t="s">
        <v>1892</v>
      </c>
      <c r="K31">
        <v>7</v>
      </c>
      <c r="L31">
        <v>8</v>
      </c>
      <c r="T31" t="s">
        <v>1875</v>
      </c>
    </row>
    <row r="32" spans="1:20">
      <c r="C32" t="s">
        <v>9</v>
      </c>
      <c r="D32" t="s">
        <v>10</v>
      </c>
      <c r="I32" t="s">
        <v>1893</v>
      </c>
      <c r="K32">
        <v>12</v>
      </c>
      <c r="L32">
        <v>13.6</v>
      </c>
      <c r="T32" t="s">
        <v>1874</v>
      </c>
    </row>
    <row r="33" spans="1:20">
      <c r="A33" t="s">
        <v>13</v>
      </c>
      <c r="B33" t="s">
        <v>14</v>
      </c>
      <c r="C33">
        <v>40</v>
      </c>
      <c r="D33">
        <v>45.5</v>
      </c>
      <c r="I33" t="s">
        <v>1894</v>
      </c>
      <c r="K33">
        <v>2</v>
      </c>
      <c r="L33">
        <v>2.2999999999999998</v>
      </c>
      <c r="T33" t="s">
        <v>1873</v>
      </c>
    </row>
    <row r="34" spans="1:20">
      <c r="B34" t="s">
        <v>15</v>
      </c>
      <c r="C34">
        <v>48</v>
      </c>
      <c r="D34">
        <v>54.5</v>
      </c>
      <c r="I34" t="s">
        <v>1895</v>
      </c>
      <c r="K34">
        <v>2</v>
      </c>
      <c r="L34">
        <v>2.2999999999999998</v>
      </c>
      <c r="T34" t="s">
        <v>1872</v>
      </c>
    </row>
    <row r="35" spans="1:20">
      <c r="B35" t="s">
        <v>16</v>
      </c>
      <c r="C35">
        <v>88</v>
      </c>
      <c r="D35">
        <v>100</v>
      </c>
      <c r="I35" t="s">
        <v>1896</v>
      </c>
      <c r="K35">
        <v>3</v>
      </c>
      <c r="L35">
        <v>3.4</v>
      </c>
      <c r="T35" t="s">
        <v>1871</v>
      </c>
    </row>
    <row r="36" spans="1:20">
      <c r="I36" t="s">
        <v>1897</v>
      </c>
      <c r="K36">
        <v>2</v>
      </c>
      <c r="L36">
        <v>2.2999999999999998</v>
      </c>
      <c r="T36" t="s">
        <v>1870</v>
      </c>
    </row>
    <row r="37" spans="1:20">
      <c r="I37" t="s">
        <v>1898</v>
      </c>
      <c r="K37">
        <v>9</v>
      </c>
      <c r="L37">
        <v>10.199999999999999</v>
      </c>
      <c r="T37" t="s">
        <v>1869</v>
      </c>
    </row>
    <row r="38" spans="1:20">
      <c r="A38" s="134" t="s">
        <v>20</v>
      </c>
      <c r="B38" s="134"/>
      <c r="C38" s="134"/>
      <c r="D38" s="134"/>
      <c r="E38" s="134"/>
      <c r="F38" s="134"/>
      <c r="I38" t="s">
        <v>1899</v>
      </c>
      <c r="K38">
        <v>1</v>
      </c>
      <c r="L38">
        <v>1.1000000000000001</v>
      </c>
      <c r="T38" t="s">
        <v>1868</v>
      </c>
    </row>
    <row r="39" spans="1:20">
      <c r="A39" s="134"/>
      <c r="B39" s="134"/>
      <c r="C39" s="134"/>
      <c r="D39" s="134"/>
      <c r="E39" s="134"/>
      <c r="F39" s="134"/>
      <c r="I39" t="s">
        <v>1900</v>
      </c>
      <c r="K39">
        <v>1</v>
      </c>
      <c r="L39">
        <v>1.1000000000000001</v>
      </c>
      <c r="T39" t="s">
        <v>1867</v>
      </c>
    </row>
    <row r="40" spans="1:20">
      <c r="C40" t="s">
        <v>9</v>
      </c>
      <c r="D40" t="s">
        <v>10</v>
      </c>
      <c r="I40" t="s">
        <v>1901</v>
      </c>
      <c r="K40">
        <v>9</v>
      </c>
      <c r="L40">
        <v>10.199999999999999</v>
      </c>
      <c r="T40" t="s">
        <v>1866</v>
      </c>
    </row>
    <row r="41" spans="1:20">
      <c r="A41" t="s">
        <v>13</v>
      </c>
      <c r="B41" t="s">
        <v>14</v>
      </c>
      <c r="C41">
        <v>38</v>
      </c>
      <c r="D41">
        <v>43.2</v>
      </c>
      <c r="I41" t="s">
        <v>1902</v>
      </c>
      <c r="K41">
        <v>1</v>
      </c>
      <c r="L41">
        <v>1.1000000000000001</v>
      </c>
      <c r="T41" t="s">
        <v>1865</v>
      </c>
    </row>
    <row r="42" spans="1:20">
      <c r="B42" t="s">
        <v>15</v>
      </c>
      <c r="C42">
        <v>50</v>
      </c>
      <c r="D42">
        <v>56.8</v>
      </c>
      <c r="I42" t="s">
        <v>1903</v>
      </c>
      <c r="K42">
        <v>2</v>
      </c>
      <c r="L42">
        <v>2.2999999999999998</v>
      </c>
      <c r="T42" t="s">
        <v>1864</v>
      </c>
    </row>
    <row r="43" spans="1:20">
      <c r="B43" t="s">
        <v>16</v>
      </c>
      <c r="C43">
        <v>88</v>
      </c>
      <c r="D43">
        <v>100</v>
      </c>
      <c r="I43" t="s">
        <v>1904</v>
      </c>
      <c r="K43">
        <v>6</v>
      </c>
      <c r="L43">
        <v>6.8</v>
      </c>
      <c r="T43" t="s">
        <v>1863</v>
      </c>
    </row>
    <row r="44" spans="1:20">
      <c r="I44" t="s">
        <v>69</v>
      </c>
      <c r="K44">
        <v>27</v>
      </c>
      <c r="L44">
        <v>30.7</v>
      </c>
      <c r="T44" t="s">
        <v>1862</v>
      </c>
    </row>
    <row r="45" spans="1:20">
      <c r="I45" t="s">
        <v>16</v>
      </c>
      <c r="K45">
        <v>88</v>
      </c>
      <c r="L45">
        <v>100</v>
      </c>
      <c r="T45" t="s">
        <v>1861</v>
      </c>
    </row>
    <row r="46" spans="1:20">
      <c r="A46" s="134" t="s">
        <v>21</v>
      </c>
      <c r="B46" s="134"/>
      <c r="C46" s="134"/>
      <c r="D46" s="134"/>
      <c r="E46" s="134"/>
      <c r="F46" s="134"/>
      <c r="T46" t="s">
        <v>1860</v>
      </c>
    </row>
    <row r="47" spans="1:20">
      <c r="A47" s="134"/>
      <c r="B47" s="134"/>
      <c r="C47" s="134"/>
      <c r="D47" s="134"/>
      <c r="E47" s="134"/>
      <c r="F47" s="134"/>
      <c r="T47" t="s">
        <v>1859</v>
      </c>
    </row>
    <row r="48" spans="1:20">
      <c r="C48" t="s">
        <v>9</v>
      </c>
      <c r="D48" t="s">
        <v>10</v>
      </c>
      <c r="I48" s="136" t="s">
        <v>122</v>
      </c>
      <c r="J48" s="136"/>
      <c r="K48" s="136"/>
      <c r="T48" t="s">
        <v>1858</v>
      </c>
    </row>
    <row r="49" spans="1:20">
      <c r="B49" t="s">
        <v>74</v>
      </c>
      <c r="C49">
        <v>0</v>
      </c>
      <c r="I49" s="136"/>
      <c r="J49" s="136"/>
      <c r="K49" s="136"/>
      <c r="T49" t="s">
        <v>1857</v>
      </c>
    </row>
    <row r="50" spans="1:20">
      <c r="A50" t="s">
        <v>13</v>
      </c>
      <c r="B50" t="s">
        <v>15</v>
      </c>
      <c r="C50">
        <v>88</v>
      </c>
      <c r="D50">
        <v>100</v>
      </c>
      <c r="J50" t="s">
        <v>9</v>
      </c>
      <c r="K50" t="s">
        <v>10</v>
      </c>
      <c r="T50" t="s">
        <v>1856</v>
      </c>
    </row>
    <row r="51" spans="1:20">
      <c r="B51" t="s">
        <v>33</v>
      </c>
      <c r="C51">
        <v>0</v>
      </c>
      <c r="I51" t="s">
        <v>126</v>
      </c>
      <c r="J51">
        <v>65</v>
      </c>
      <c r="K51">
        <v>73.900000000000006</v>
      </c>
      <c r="T51" t="s">
        <v>1855</v>
      </c>
    </row>
    <row r="52" spans="1:20">
      <c r="B52" t="s">
        <v>16</v>
      </c>
      <c r="C52">
        <v>88</v>
      </c>
      <c r="I52" t="s">
        <v>128</v>
      </c>
      <c r="J52">
        <v>23</v>
      </c>
      <c r="K52">
        <v>26.1</v>
      </c>
      <c r="T52" t="s">
        <v>1854</v>
      </c>
    </row>
    <row r="53" spans="1:20">
      <c r="I53" t="s">
        <v>16</v>
      </c>
      <c r="J53">
        <v>88</v>
      </c>
      <c r="K53">
        <v>100</v>
      </c>
      <c r="T53" t="s">
        <v>1853</v>
      </c>
    </row>
    <row r="54" spans="1:20">
      <c r="T54" t="s">
        <v>1852</v>
      </c>
    </row>
    <row r="55" spans="1:20">
      <c r="A55" s="134" t="s">
        <v>22</v>
      </c>
      <c r="B55" s="134"/>
      <c r="C55" s="134"/>
      <c r="D55" s="134"/>
      <c r="E55" s="134"/>
      <c r="F55" s="134"/>
      <c r="T55" t="s">
        <v>1851</v>
      </c>
    </row>
    <row r="56" spans="1:20">
      <c r="A56" s="134"/>
      <c r="B56" s="134"/>
      <c r="C56" s="134"/>
      <c r="D56" s="134"/>
      <c r="E56" s="134"/>
      <c r="F56" s="134"/>
      <c r="I56" s="136" t="s">
        <v>123</v>
      </c>
      <c r="J56" s="136"/>
      <c r="K56" s="136"/>
      <c r="L56" s="136"/>
      <c r="T56" t="s">
        <v>1850</v>
      </c>
    </row>
    <row r="57" spans="1:20">
      <c r="C57" t="s">
        <v>9</v>
      </c>
      <c r="D57" t="s">
        <v>10</v>
      </c>
      <c r="I57" s="136"/>
      <c r="J57" s="136"/>
      <c r="K57" s="136"/>
      <c r="L57" s="136"/>
      <c r="T57" t="s">
        <v>1849</v>
      </c>
    </row>
    <row r="58" spans="1:20">
      <c r="A58" t="s">
        <v>13</v>
      </c>
      <c r="B58" t="s">
        <v>14</v>
      </c>
      <c r="C58">
        <v>8</v>
      </c>
      <c r="D58">
        <v>9.1</v>
      </c>
      <c r="K58" t="s">
        <v>9</v>
      </c>
      <c r="L58" t="s">
        <v>10</v>
      </c>
      <c r="T58" t="s">
        <v>1848</v>
      </c>
    </row>
    <row r="59" spans="1:20">
      <c r="B59" t="s">
        <v>15</v>
      </c>
      <c r="C59">
        <v>80</v>
      </c>
      <c r="D59">
        <v>90.9</v>
      </c>
      <c r="I59" t="s">
        <v>127</v>
      </c>
      <c r="K59">
        <v>86</v>
      </c>
      <c r="L59">
        <v>97.7</v>
      </c>
      <c r="T59" t="s">
        <v>1847</v>
      </c>
    </row>
    <row r="60" spans="1:20">
      <c r="B60" t="s">
        <v>33</v>
      </c>
      <c r="C60">
        <v>0</v>
      </c>
      <c r="I60" t="s">
        <v>129</v>
      </c>
      <c r="K60">
        <v>2</v>
      </c>
      <c r="L60">
        <v>2.2999999999999998</v>
      </c>
      <c r="T60" t="s">
        <v>1846</v>
      </c>
    </row>
    <row r="61" spans="1:20">
      <c r="B61" t="s">
        <v>16</v>
      </c>
      <c r="C61">
        <v>88</v>
      </c>
      <c r="D61">
        <v>100</v>
      </c>
      <c r="I61" t="s">
        <v>16</v>
      </c>
      <c r="K61">
        <v>88</v>
      </c>
      <c r="L61">
        <v>100</v>
      </c>
      <c r="T61" t="s">
        <v>1845</v>
      </c>
    </row>
    <row r="62" spans="1:20">
      <c r="T62" t="s">
        <v>1844</v>
      </c>
    </row>
    <row r="63" spans="1:20">
      <c r="T63" t="s">
        <v>1843</v>
      </c>
    </row>
    <row r="64" spans="1:20">
      <c r="A64" s="134" t="s">
        <v>25</v>
      </c>
      <c r="B64" s="134"/>
      <c r="C64" s="134"/>
      <c r="D64" s="134"/>
      <c r="E64" s="134"/>
      <c r="F64" s="134"/>
      <c r="I64" s="136" t="s">
        <v>130</v>
      </c>
      <c r="J64" s="136"/>
      <c r="K64" s="136"/>
      <c r="L64" s="136"/>
      <c r="T64" t="s">
        <v>1842</v>
      </c>
    </row>
    <row r="65" spans="1:20">
      <c r="A65" s="134"/>
      <c r="B65" s="134"/>
      <c r="C65" s="134"/>
      <c r="D65" s="134"/>
      <c r="E65" s="134"/>
      <c r="F65" s="134"/>
      <c r="I65" s="136"/>
      <c r="J65" s="136"/>
      <c r="K65" s="136"/>
      <c r="L65" s="136"/>
      <c r="T65" t="s">
        <v>1841</v>
      </c>
    </row>
    <row r="66" spans="1:20">
      <c r="C66" t="s">
        <v>9</v>
      </c>
      <c r="D66" t="s">
        <v>10</v>
      </c>
      <c r="K66" t="s">
        <v>9</v>
      </c>
      <c r="L66" t="s">
        <v>10</v>
      </c>
      <c r="T66" t="s">
        <v>1840</v>
      </c>
    </row>
    <row r="67" spans="1:20">
      <c r="A67" t="s">
        <v>13</v>
      </c>
      <c r="B67" t="s">
        <v>14</v>
      </c>
      <c r="C67">
        <v>3</v>
      </c>
      <c r="D67">
        <v>3.4</v>
      </c>
      <c r="I67" t="s">
        <v>132</v>
      </c>
      <c r="K67">
        <v>67</v>
      </c>
      <c r="L67">
        <v>76.099999999999994</v>
      </c>
      <c r="T67" t="s">
        <v>1839</v>
      </c>
    </row>
    <row r="68" spans="1:20">
      <c r="B68" t="s">
        <v>15</v>
      </c>
      <c r="C68">
        <v>85</v>
      </c>
      <c r="D68">
        <v>96.6</v>
      </c>
      <c r="I68" t="s">
        <v>133</v>
      </c>
      <c r="K68">
        <v>16</v>
      </c>
      <c r="L68">
        <v>18.2</v>
      </c>
      <c r="T68" t="s">
        <v>1838</v>
      </c>
    </row>
    <row r="69" spans="1:20">
      <c r="B69" t="s">
        <v>16</v>
      </c>
      <c r="C69">
        <v>88</v>
      </c>
      <c r="D69">
        <v>100</v>
      </c>
      <c r="I69" t="s">
        <v>134</v>
      </c>
      <c r="K69">
        <v>2</v>
      </c>
      <c r="L69">
        <v>2.2999999999999998</v>
      </c>
      <c r="T69" t="s">
        <v>1837</v>
      </c>
    </row>
    <row r="70" spans="1:20">
      <c r="I70" t="s">
        <v>135</v>
      </c>
      <c r="K70">
        <v>3</v>
      </c>
      <c r="L70">
        <v>3.4</v>
      </c>
      <c r="T70" t="s">
        <v>1836</v>
      </c>
    </row>
    <row r="71" spans="1:20">
      <c r="I71" t="s">
        <v>16</v>
      </c>
      <c r="K71">
        <v>88</v>
      </c>
      <c r="L71">
        <v>100</v>
      </c>
      <c r="T71" t="s">
        <v>1835</v>
      </c>
    </row>
    <row r="72" spans="1:20">
      <c r="A72" s="134" t="s">
        <v>26</v>
      </c>
      <c r="B72" s="134"/>
      <c r="C72" s="134"/>
      <c r="D72" s="134"/>
      <c r="E72" s="134"/>
      <c r="F72" s="134"/>
      <c r="T72" t="s">
        <v>1834</v>
      </c>
    </row>
    <row r="73" spans="1:20">
      <c r="A73" s="134"/>
      <c r="B73" s="134"/>
      <c r="C73" s="134"/>
      <c r="D73" s="134"/>
      <c r="E73" s="134"/>
      <c r="F73" s="134"/>
      <c r="T73" t="s">
        <v>1833</v>
      </c>
    </row>
    <row r="74" spans="1:20">
      <c r="C74" t="s">
        <v>9</v>
      </c>
      <c r="D74" t="s">
        <v>10</v>
      </c>
      <c r="I74" s="136" t="s">
        <v>124</v>
      </c>
      <c r="J74" s="136"/>
      <c r="K74" s="136"/>
      <c r="L74" s="136"/>
      <c r="T74" t="s">
        <v>1832</v>
      </c>
    </row>
    <row r="75" spans="1:20">
      <c r="A75" t="s">
        <v>13</v>
      </c>
      <c r="B75" t="s">
        <v>14</v>
      </c>
      <c r="C75">
        <v>7</v>
      </c>
      <c r="D75">
        <v>8</v>
      </c>
      <c r="I75" s="136"/>
      <c r="J75" s="136"/>
      <c r="K75" s="136"/>
      <c r="L75" s="136"/>
      <c r="T75" t="s">
        <v>1831</v>
      </c>
    </row>
    <row r="76" spans="1:20">
      <c r="B76" t="s">
        <v>15</v>
      </c>
      <c r="C76">
        <v>81</v>
      </c>
      <c r="D76">
        <v>92</v>
      </c>
      <c r="J76" t="s">
        <v>9</v>
      </c>
      <c r="K76" t="s">
        <v>10</v>
      </c>
      <c r="T76" t="s">
        <v>1830</v>
      </c>
    </row>
    <row r="77" spans="1:20">
      <c r="B77" t="s">
        <v>16</v>
      </c>
      <c r="C77">
        <v>88</v>
      </c>
      <c r="D77">
        <v>100</v>
      </c>
      <c r="I77" t="s">
        <v>74</v>
      </c>
      <c r="J77">
        <v>18</v>
      </c>
      <c r="K77">
        <v>20.5</v>
      </c>
      <c r="T77" t="s">
        <v>1829</v>
      </c>
    </row>
    <row r="78" spans="1:20">
      <c r="I78" t="s">
        <v>73</v>
      </c>
      <c r="J78">
        <v>70</v>
      </c>
      <c r="K78">
        <v>79.5</v>
      </c>
      <c r="T78" t="s">
        <v>1828</v>
      </c>
    </row>
    <row r="79" spans="1:20">
      <c r="I79" t="s">
        <v>16</v>
      </c>
      <c r="J79">
        <v>88</v>
      </c>
      <c r="K79">
        <v>100</v>
      </c>
      <c r="T79" t="s">
        <v>1827</v>
      </c>
    </row>
    <row r="80" spans="1:20">
      <c r="A80" s="134" t="s">
        <v>23</v>
      </c>
      <c r="B80" s="134"/>
      <c r="C80" s="134"/>
      <c r="D80" s="134"/>
      <c r="E80" s="134"/>
      <c r="F80" s="134"/>
      <c r="T80" t="s">
        <v>1826</v>
      </c>
    </row>
    <row r="81" spans="1:20">
      <c r="A81" s="134"/>
      <c r="B81" s="134"/>
      <c r="C81" s="134"/>
      <c r="D81" s="134"/>
      <c r="E81" s="134"/>
      <c r="F81" s="134"/>
      <c r="T81" t="s">
        <v>1825</v>
      </c>
    </row>
    <row r="82" spans="1:20">
      <c r="C82" t="s">
        <v>9</v>
      </c>
      <c r="D82" t="s">
        <v>10</v>
      </c>
      <c r="I82" s="136" t="s">
        <v>125</v>
      </c>
      <c r="J82" s="136"/>
      <c r="K82" s="136"/>
      <c r="L82" s="136"/>
      <c r="T82" t="s">
        <v>1824</v>
      </c>
    </row>
    <row r="83" spans="1:20">
      <c r="A83" t="s">
        <v>13</v>
      </c>
      <c r="B83" t="s">
        <v>14</v>
      </c>
      <c r="C83">
        <v>75</v>
      </c>
      <c r="D83">
        <v>85.2</v>
      </c>
      <c r="I83" s="136"/>
      <c r="J83" s="136"/>
      <c r="K83" s="136"/>
      <c r="L83" s="136"/>
      <c r="T83" t="s">
        <v>1823</v>
      </c>
    </row>
    <row r="84" spans="1:20">
      <c r="B84" t="s">
        <v>15</v>
      </c>
      <c r="C84">
        <v>11</v>
      </c>
      <c r="D84">
        <v>12.5</v>
      </c>
      <c r="J84" t="s">
        <v>9</v>
      </c>
      <c r="K84" t="s">
        <v>10</v>
      </c>
      <c r="T84" t="s">
        <v>1822</v>
      </c>
    </row>
    <row r="85" spans="1:20">
      <c r="B85" t="s">
        <v>24</v>
      </c>
      <c r="C85">
        <v>2</v>
      </c>
      <c r="D85">
        <v>2.2999999999999998</v>
      </c>
      <c r="I85" t="s">
        <v>14</v>
      </c>
      <c r="J85">
        <v>2</v>
      </c>
      <c r="K85">
        <v>2.2999999999999998</v>
      </c>
      <c r="T85" t="s">
        <v>1821</v>
      </c>
    </row>
    <row r="86" spans="1:20">
      <c r="B86" t="s">
        <v>16</v>
      </c>
      <c r="C86">
        <v>88</v>
      </c>
      <c r="D86">
        <v>100</v>
      </c>
      <c r="I86" t="s">
        <v>15</v>
      </c>
      <c r="J86">
        <v>86</v>
      </c>
      <c r="K86">
        <v>97.7</v>
      </c>
      <c r="T86" t="s">
        <v>1820</v>
      </c>
    </row>
    <row r="87" spans="1:20">
      <c r="I87" t="s">
        <v>16</v>
      </c>
      <c r="J87">
        <v>88</v>
      </c>
      <c r="K87">
        <v>100</v>
      </c>
      <c r="T87" t="s">
        <v>1819</v>
      </c>
    </row>
    <row r="88" spans="1:20">
      <c r="A88" s="134" t="s">
        <v>27</v>
      </c>
      <c r="B88" s="134"/>
      <c r="C88" s="134"/>
      <c r="D88" s="134"/>
      <c r="E88" s="134"/>
      <c r="F88" s="134"/>
      <c r="T88" t="s">
        <v>1818</v>
      </c>
    </row>
    <row r="89" spans="1:20">
      <c r="A89" s="134"/>
      <c r="B89" s="134"/>
      <c r="C89" s="134"/>
      <c r="D89" s="134"/>
      <c r="E89" s="134"/>
      <c r="F89" s="134"/>
      <c r="T89" t="s">
        <v>1817</v>
      </c>
    </row>
    <row r="90" spans="1:20">
      <c r="A90" s="134"/>
      <c r="B90" s="134"/>
      <c r="C90" s="134"/>
      <c r="D90" s="134"/>
      <c r="E90" s="134"/>
      <c r="F90" s="134"/>
      <c r="I90" s="136" t="s">
        <v>131</v>
      </c>
      <c r="J90" s="136"/>
      <c r="K90" s="136"/>
      <c r="L90" s="136"/>
      <c r="T90" t="s">
        <v>1816</v>
      </c>
    </row>
    <row r="91" spans="1:20">
      <c r="C91" t="s">
        <v>9</v>
      </c>
      <c r="D91" t="s">
        <v>10</v>
      </c>
      <c r="I91" s="136"/>
      <c r="J91" s="136"/>
      <c r="K91" s="136"/>
      <c r="L91" s="136"/>
      <c r="T91" t="s">
        <v>1815</v>
      </c>
    </row>
    <row r="92" spans="1:20">
      <c r="A92" t="s">
        <v>13</v>
      </c>
      <c r="B92" t="s">
        <v>14</v>
      </c>
      <c r="C92">
        <v>23</v>
      </c>
      <c r="D92">
        <v>26.1</v>
      </c>
      <c r="L92" t="s">
        <v>9</v>
      </c>
      <c r="T92" t="s">
        <v>1814</v>
      </c>
    </row>
    <row r="93" spans="1:20">
      <c r="B93" t="s">
        <v>15</v>
      </c>
      <c r="C93">
        <v>65</v>
      </c>
      <c r="D93">
        <v>73.900000000000006</v>
      </c>
      <c r="I93" t="s">
        <v>461</v>
      </c>
      <c r="L93">
        <v>2</v>
      </c>
      <c r="T93" t="s">
        <v>1813</v>
      </c>
    </row>
    <row r="94" spans="1:20">
      <c r="B94" t="s">
        <v>16</v>
      </c>
      <c r="C94">
        <v>88</v>
      </c>
      <c r="D94">
        <v>100</v>
      </c>
      <c r="I94" t="s">
        <v>207</v>
      </c>
      <c r="L94">
        <v>78</v>
      </c>
      <c r="T94" t="s">
        <v>1812</v>
      </c>
    </row>
    <row r="95" spans="1:20">
      <c r="I95" t="s">
        <v>208</v>
      </c>
      <c r="L95">
        <v>49</v>
      </c>
      <c r="T95" t="s">
        <v>1811</v>
      </c>
    </row>
    <row r="96" spans="1:20">
      <c r="I96" t="s">
        <v>209</v>
      </c>
      <c r="L96">
        <v>4</v>
      </c>
      <c r="T96" t="s">
        <v>1810</v>
      </c>
    </row>
    <row r="97" spans="1:21">
      <c r="A97" s="134" t="s">
        <v>28</v>
      </c>
      <c r="B97" s="134"/>
      <c r="C97" s="134"/>
      <c r="D97" s="134"/>
      <c r="E97" s="134"/>
      <c r="F97" s="134"/>
      <c r="I97" t="s">
        <v>210</v>
      </c>
      <c r="L97">
        <v>8</v>
      </c>
      <c r="T97" t="s">
        <v>1809</v>
      </c>
    </row>
    <row r="98" spans="1:21">
      <c r="A98" s="134"/>
      <c r="B98" s="134"/>
      <c r="C98" s="134"/>
      <c r="D98" s="134"/>
      <c r="E98" s="134"/>
      <c r="F98" s="134"/>
      <c r="I98" t="s">
        <v>211</v>
      </c>
      <c r="L98">
        <v>8</v>
      </c>
      <c r="T98" t="s">
        <v>1808</v>
      </c>
    </row>
    <row r="99" spans="1:21">
      <c r="C99" t="s">
        <v>9</v>
      </c>
      <c r="D99" t="s">
        <v>10</v>
      </c>
      <c r="I99" t="s">
        <v>212</v>
      </c>
      <c r="L99">
        <v>3</v>
      </c>
      <c r="T99" t="s">
        <v>1807</v>
      </c>
    </row>
    <row r="100" spans="1:21">
      <c r="A100" t="s">
        <v>13</v>
      </c>
      <c r="B100" t="s">
        <v>14</v>
      </c>
      <c r="C100">
        <v>19</v>
      </c>
      <c r="D100">
        <v>21.6</v>
      </c>
      <c r="I100" t="s">
        <v>213</v>
      </c>
      <c r="L100">
        <v>11</v>
      </c>
      <c r="T100" t="s">
        <v>1806</v>
      </c>
    </row>
    <row r="101" spans="1:21">
      <c r="B101" t="s">
        <v>15</v>
      </c>
      <c r="C101">
        <v>69</v>
      </c>
      <c r="D101">
        <v>78.400000000000006</v>
      </c>
      <c r="I101" t="s">
        <v>481</v>
      </c>
      <c r="L101">
        <v>1</v>
      </c>
      <c r="T101" t="s">
        <v>1805</v>
      </c>
    </row>
    <row r="102" spans="1:21">
      <c r="B102" t="s">
        <v>16</v>
      </c>
      <c r="C102">
        <v>88</v>
      </c>
      <c r="D102">
        <v>100</v>
      </c>
      <c r="T102" t="s">
        <v>1804</v>
      </c>
    </row>
    <row r="103" spans="1:21">
      <c r="T103" t="s">
        <v>1803</v>
      </c>
    </row>
    <row r="104" spans="1:21">
      <c r="T104" t="s">
        <v>1802</v>
      </c>
    </row>
    <row r="105" spans="1:21">
      <c r="A105" s="134" t="s">
        <v>29</v>
      </c>
      <c r="B105" s="134"/>
      <c r="C105" s="134"/>
      <c r="D105" s="134"/>
      <c r="E105" s="134"/>
      <c r="F105" s="134"/>
      <c r="T105" t="s">
        <v>16</v>
      </c>
      <c r="U105">
        <v>88</v>
      </c>
    </row>
    <row r="106" spans="1:21">
      <c r="A106" s="134"/>
      <c r="B106" s="134"/>
      <c r="C106" s="134"/>
      <c r="D106" s="134"/>
      <c r="E106" s="134"/>
      <c r="F106" s="134"/>
    </row>
    <row r="107" spans="1:21">
      <c r="C107" t="s">
        <v>9</v>
      </c>
      <c r="D107" t="s">
        <v>10</v>
      </c>
    </row>
    <row r="108" spans="1:21">
      <c r="A108" t="s">
        <v>13</v>
      </c>
      <c r="B108" t="s">
        <v>14</v>
      </c>
      <c r="C108">
        <v>6</v>
      </c>
      <c r="D108">
        <v>6.8</v>
      </c>
    </row>
    <row r="109" spans="1:21">
      <c r="B109" t="s">
        <v>15</v>
      </c>
      <c r="C109">
        <v>82</v>
      </c>
      <c r="D109">
        <v>93.2</v>
      </c>
    </row>
    <row r="110" spans="1:21">
      <c r="B110" t="s">
        <v>16</v>
      </c>
      <c r="C110">
        <v>88</v>
      </c>
      <c r="D110">
        <v>100</v>
      </c>
    </row>
    <row r="113" spans="1:6">
      <c r="A113" s="134" t="s">
        <v>30</v>
      </c>
      <c r="B113" s="134"/>
      <c r="C113" s="134"/>
      <c r="D113" s="134"/>
      <c r="E113" s="134"/>
      <c r="F113" s="134"/>
    </row>
    <row r="114" spans="1:6">
      <c r="A114" s="134"/>
      <c r="B114" s="134"/>
      <c r="C114" s="134"/>
      <c r="D114" s="134"/>
      <c r="E114" s="134"/>
      <c r="F114" s="134"/>
    </row>
    <row r="115" spans="1:6">
      <c r="C115" t="s">
        <v>9</v>
      </c>
      <c r="D115" t="s">
        <v>10</v>
      </c>
    </row>
    <row r="116" spans="1:6">
      <c r="A116" t="s">
        <v>13</v>
      </c>
      <c r="B116" t="s">
        <v>14</v>
      </c>
      <c r="C116">
        <v>4</v>
      </c>
      <c r="D116">
        <v>4.5</v>
      </c>
    </row>
    <row r="117" spans="1:6">
      <c r="B117" t="s">
        <v>15</v>
      </c>
      <c r="C117">
        <v>84</v>
      </c>
      <c r="D117">
        <v>95.5</v>
      </c>
    </row>
    <row r="118" spans="1:6">
      <c r="B118" t="s">
        <v>16</v>
      </c>
      <c r="C118">
        <v>88</v>
      </c>
      <c r="D118">
        <v>100</v>
      </c>
    </row>
    <row r="121" spans="1:6">
      <c r="A121" s="134" t="s">
        <v>31</v>
      </c>
      <c r="B121" s="134"/>
      <c r="C121" s="134"/>
      <c r="D121" s="134"/>
      <c r="E121" s="134"/>
      <c r="F121" s="134"/>
    </row>
    <row r="122" spans="1:6">
      <c r="A122" s="134"/>
      <c r="B122" s="134"/>
      <c r="C122" s="134"/>
      <c r="D122" s="134"/>
      <c r="E122" s="134"/>
      <c r="F122" s="134"/>
    </row>
    <row r="123" spans="1:6">
      <c r="C123" t="s">
        <v>9</v>
      </c>
      <c r="D123" t="s">
        <v>10</v>
      </c>
    </row>
    <row r="124" spans="1:6">
      <c r="A124" t="s">
        <v>13</v>
      </c>
      <c r="B124" t="s">
        <v>14</v>
      </c>
      <c r="C124">
        <v>5</v>
      </c>
      <c r="D124">
        <v>5.7</v>
      </c>
    </row>
    <row r="125" spans="1:6">
      <c r="B125" t="s">
        <v>15</v>
      </c>
      <c r="C125">
        <v>73</v>
      </c>
      <c r="D125">
        <v>83</v>
      </c>
    </row>
    <row r="126" spans="1:6">
      <c r="B126" t="s">
        <v>24</v>
      </c>
      <c r="C126">
        <v>10</v>
      </c>
      <c r="D126">
        <v>11.4</v>
      </c>
    </row>
    <row r="127" spans="1:6">
      <c r="B127" t="s">
        <v>16</v>
      </c>
      <c r="C127">
        <v>88</v>
      </c>
      <c r="D127">
        <v>100</v>
      </c>
    </row>
  </sheetData>
  <mergeCells count="40">
    <mergeCell ref="P21:P22"/>
    <mergeCell ref="I19:I20"/>
    <mergeCell ref="P19:P20"/>
    <mergeCell ref="I9:I11"/>
    <mergeCell ref="I12:I15"/>
    <mergeCell ref="I17:I18"/>
    <mergeCell ref="P9:P11"/>
    <mergeCell ref="P12:P15"/>
    <mergeCell ref="P17:P18"/>
    <mergeCell ref="A97:F98"/>
    <mergeCell ref="A105:F106"/>
    <mergeCell ref="A113:F114"/>
    <mergeCell ref="A121:F122"/>
    <mergeCell ref="A46:F47"/>
    <mergeCell ref="A55:F56"/>
    <mergeCell ref="A64:F65"/>
    <mergeCell ref="A72:F73"/>
    <mergeCell ref="A80:F81"/>
    <mergeCell ref="F1:N1"/>
    <mergeCell ref="A4:G5"/>
    <mergeCell ref="T14:V15"/>
    <mergeCell ref="I26:L27"/>
    <mergeCell ref="A88:F90"/>
    <mergeCell ref="A6:F7"/>
    <mergeCell ref="A14:F15"/>
    <mergeCell ref="A22:F23"/>
    <mergeCell ref="A30:F31"/>
    <mergeCell ref="A38:F39"/>
    <mergeCell ref="Q9:Q11"/>
    <mergeCell ref="Q12:Q15"/>
    <mergeCell ref="Q17:Q18"/>
    <mergeCell ref="Q19:Q20"/>
    <mergeCell ref="Q21:Q22"/>
    <mergeCell ref="I21:I22"/>
    <mergeCell ref="I90:L91"/>
    <mergeCell ref="I48:K49"/>
    <mergeCell ref="I56:L57"/>
    <mergeCell ref="I64:L65"/>
    <mergeCell ref="I74:L75"/>
    <mergeCell ref="I82:L83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Q12 Q16:Q17 Q19 Q21 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B12" sqref="B12"/>
    </sheetView>
  </sheetViews>
  <sheetFormatPr defaultRowHeight="15"/>
  <cols>
    <col min="1" max="1" width="15.7109375" customWidth="1"/>
    <col min="2" max="2" width="15.85546875" customWidth="1"/>
    <col min="3" max="3" width="16" customWidth="1"/>
    <col min="4" max="4" width="16.140625" customWidth="1"/>
    <col min="16" max="16" width="19.140625" customWidth="1"/>
    <col min="17" max="17" width="18.28515625" customWidth="1"/>
    <col min="20" max="20" width="23.5703125" customWidth="1"/>
    <col min="22" max="22" width="23.14062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1905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70</v>
      </c>
      <c r="B2" s="86">
        <v>57</v>
      </c>
      <c r="C2" s="23">
        <v>68</v>
      </c>
      <c r="D2" s="24">
        <v>83.82352941176471</v>
      </c>
      <c r="M2" s="63"/>
    </row>
    <row r="3" spans="1:22">
      <c r="A3" s="93"/>
      <c r="M3" s="63"/>
    </row>
    <row r="4" spans="1:22">
      <c r="A4" s="158" t="s">
        <v>119</v>
      </c>
      <c r="B4" s="158"/>
      <c r="C4" s="158"/>
      <c r="D4" s="158"/>
      <c r="E4" s="158"/>
      <c r="F4" s="158"/>
      <c r="G4" s="158"/>
      <c r="H4" s="93"/>
      <c r="M4" s="63"/>
    </row>
    <row r="5" spans="1:22">
      <c r="A5" s="158"/>
      <c r="B5" s="158"/>
      <c r="C5" s="158"/>
      <c r="D5" s="158"/>
      <c r="E5" s="158"/>
      <c r="F5" s="158"/>
      <c r="G5" s="158"/>
      <c r="H5" s="93"/>
      <c r="M5" s="63"/>
    </row>
    <row r="6" spans="1:22">
      <c r="A6" s="134" t="s">
        <v>8</v>
      </c>
      <c r="B6" s="134"/>
      <c r="C6" s="134"/>
      <c r="D6" s="134"/>
      <c r="E6" s="134"/>
      <c r="F6" s="134"/>
    </row>
    <row r="7" spans="1:22">
      <c r="A7" s="134"/>
      <c r="B7" s="134"/>
      <c r="C7" s="134"/>
      <c r="D7" s="134"/>
      <c r="E7" s="134"/>
      <c r="F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>
      <c r="A9" t="s">
        <v>13</v>
      </c>
      <c r="B9" t="s">
        <v>14</v>
      </c>
      <c r="C9">
        <v>24</v>
      </c>
      <c r="D9">
        <v>42.1</v>
      </c>
      <c r="I9" s="179" t="s">
        <v>1</v>
      </c>
      <c r="J9" s="1">
        <v>75</v>
      </c>
      <c r="K9" s="1">
        <f>C10</f>
        <v>33</v>
      </c>
      <c r="L9" s="1">
        <f>C9</f>
        <v>24</v>
      </c>
      <c r="M9" s="1">
        <f>0</f>
        <v>0</v>
      </c>
      <c r="N9" s="1">
        <f>C11</f>
        <v>57</v>
      </c>
      <c r="O9" s="1">
        <f>(N9-(M9+L9))/N9</f>
        <v>0.57894736842105265</v>
      </c>
      <c r="P9" s="155">
        <f>(O9+O10+O11)/3</f>
        <v>0.63157894736842113</v>
      </c>
      <c r="Q9" s="117" t="s">
        <v>76</v>
      </c>
      <c r="T9" s="4" t="s">
        <v>86</v>
      </c>
      <c r="U9" s="4">
        <f>(O9+O10+O11+O12+O13+O14+O15+O16+O17+O18+O19+O20+O21+O22+O23)/15</f>
        <v>0.6947368421052631</v>
      </c>
      <c r="V9" s="4" t="s">
        <v>76</v>
      </c>
    </row>
    <row r="10" spans="1:22">
      <c r="B10" t="s">
        <v>15</v>
      </c>
      <c r="C10">
        <v>33</v>
      </c>
      <c r="D10">
        <v>57.9</v>
      </c>
      <c r="I10" s="180"/>
      <c r="J10" s="6">
        <v>76</v>
      </c>
      <c r="K10" s="6">
        <f>C18</f>
        <v>37</v>
      </c>
      <c r="L10" s="6">
        <f>C17</f>
        <v>20</v>
      </c>
      <c r="M10" s="6">
        <f>0</f>
        <v>0</v>
      </c>
      <c r="N10" s="6">
        <f>C19</f>
        <v>57</v>
      </c>
      <c r="O10" s="7">
        <f t="shared" ref="O10:O23" si="0">(N10-(M10+L10))/N10</f>
        <v>0.64912280701754388</v>
      </c>
      <c r="P10" s="157"/>
      <c r="Q10" s="118"/>
      <c r="S10" s="70"/>
      <c r="T10" s="52"/>
    </row>
    <row r="11" spans="1:22">
      <c r="B11" t="s">
        <v>16</v>
      </c>
      <c r="C11">
        <v>57</v>
      </c>
      <c r="D11">
        <v>100</v>
      </c>
      <c r="I11" s="181"/>
      <c r="J11" s="4">
        <v>77</v>
      </c>
      <c r="K11" s="10">
        <f>C26</f>
        <v>38</v>
      </c>
      <c r="L11" s="10">
        <f>C25</f>
        <v>19</v>
      </c>
      <c r="M11" s="10">
        <f>0</f>
        <v>0</v>
      </c>
      <c r="N11" s="11">
        <f>C27</f>
        <v>57</v>
      </c>
      <c r="O11" s="12">
        <f t="shared" si="0"/>
        <v>0.66666666666666663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24</v>
      </c>
      <c r="L12" s="10">
        <f>C33</f>
        <v>33</v>
      </c>
      <c r="M12" s="10">
        <f>0</f>
        <v>0</v>
      </c>
      <c r="N12" s="11">
        <f>C35</f>
        <v>57</v>
      </c>
      <c r="O12" s="12">
        <f t="shared" si="0"/>
        <v>0.42105263157894735</v>
      </c>
      <c r="P12" s="146">
        <f>(O12+O13+O14+O15)/4</f>
        <v>0.64473684210526316</v>
      </c>
      <c r="Q12" s="117" t="s">
        <v>76</v>
      </c>
    </row>
    <row r="13" spans="1:22">
      <c r="I13" s="148"/>
      <c r="J13" s="4">
        <v>64</v>
      </c>
      <c r="K13" s="10">
        <f>C42</f>
        <v>19</v>
      </c>
      <c r="L13" s="10">
        <f>C41</f>
        <v>38</v>
      </c>
      <c r="M13" s="10">
        <f>0</f>
        <v>0</v>
      </c>
      <c r="N13" s="11">
        <f>C43</f>
        <v>57</v>
      </c>
      <c r="O13" s="12">
        <f t="shared" si="0"/>
        <v>0.33333333333333331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I14" s="148"/>
      <c r="J14" s="4">
        <v>911</v>
      </c>
      <c r="K14" s="10">
        <f>C50</f>
        <v>55</v>
      </c>
      <c r="L14" s="10">
        <f>C49</f>
        <v>2</v>
      </c>
      <c r="M14" s="10">
        <f>C51</f>
        <v>0</v>
      </c>
      <c r="N14" s="11">
        <f>C52</f>
        <v>57</v>
      </c>
      <c r="O14" s="12">
        <f t="shared" si="0"/>
        <v>0.96491228070175439</v>
      </c>
      <c r="P14" s="149"/>
      <c r="Q14" s="118"/>
    </row>
    <row r="15" spans="1:22">
      <c r="A15" s="134"/>
      <c r="B15" s="134"/>
      <c r="C15" s="134"/>
      <c r="D15" s="134"/>
      <c r="E15" s="134"/>
      <c r="F15" s="134"/>
      <c r="I15" s="145"/>
      <c r="J15" s="4">
        <v>93</v>
      </c>
      <c r="K15" s="10">
        <f>C59</f>
        <v>49</v>
      </c>
      <c r="L15" s="10">
        <f>C58</f>
        <v>8</v>
      </c>
      <c r="M15" s="10">
        <f>C60</f>
        <v>0</v>
      </c>
      <c r="N15" s="11">
        <f>C61</f>
        <v>57</v>
      </c>
      <c r="O15" s="12">
        <f t="shared" si="0"/>
        <v>0.85964912280701755</v>
      </c>
      <c r="P15" s="147"/>
      <c r="Q15" s="119"/>
      <c r="S15" s="8"/>
      <c r="T15" s="150" t="s">
        <v>380</v>
      </c>
      <c r="U15" s="150"/>
      <c r="V15" s="150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4</v>
      </c>
      <c r="L16" s="10">
        <f>C83</f>
        <v>52</v>
      </c>
      <c r="M16" s="10">
        <f>C85</f>
        <v>1</v>
      </c>
      <c r="N16" s="11">
        <f>C86</f>
        <v>57</v>
      </c>
      <c r="O16" s="12">
        <f t="shared" si="0"/>
        <v>7.0175438596491224E-2</v>
      </c>
      <c r="P16" s="41">
        <f>O16</f>
        <v>7.0175438596491224E-2</v>
      </c>
      <c r="Q16" s="11" t="s">
        <v>75</v>
      </c>
      <c r="S16" s="9" t="s">
        <v>38</v>
      </c>
      <c r="T16" s="150"/>
      <c r="U16" s="150"/>
      <c r="V16" s="150"/>
    </row>
    <row r="17" spans="1:20">
      <c r="A17" t="s">
        <v>13</v>
      </c>
      <c r="B17" t="s">
        <v>14</v>
      </c>
      <c r="C17">
        <v>20</v>
      </c>
      <c r="D17">
        <v>35.1</v>
      </c>
      <c r="I17" s="144" t="s">
        <v>4</v>
      </c>
      <c r="J17" s="4">
        <v>102</v>
      </c>
      <c r="K17" s="10">
        <f>C68</f>
        <v>50</v>
      </c>
      <c r="L17" s="10">
        <f>C67</f>
        <v>7</v>
      </c>
      <c r="M17" s="10">
        <f>0</f>
        <v>0</v>
      </c>
      <c r="N17" s="11">
        <f>C69</f>
        <v>57</v>
      </c>
      <c r="O17" s="12">
        <f t="shared" si="0"/>
        <v>0.8771929824561403</v>
      </c>
      <c r="P17" s="146">
        <f>(O17+O18)/2</f>
        <v>0.86842105263157898</v>
      </c>
      <c r="Q17" s="117" t="s">
        <v>77</v>
      </c>
    </row>
    <row r="18" spans="1:20">
      <c r="B18" t="s">
        <v>15</v>
      </c>
      <c r="C18">
        <v>37</v>
      </c>
      <c r="D18">
        <v>64.900000000000006</v>
      </c>
      <c r="I18" s="145"/>
      <c r="J18" s="4">
        <v>103</v>
      </c>
      <c r="K18" s="10">
        <f>C76</f>
        <v>49</v>
      </c>
      <c r="L18" s="10">
        <f>C75</f>
        <v>8</v>
      </c>
      <c r="M18" s="10">
        <f>0</f>
        <v>0</v>
      </c>
      <c r="N18" s="11">
        <f>C77</f>
        <v>57</v>
      </c>
      <c r="O18" s="12">
        <f t="shared" si="0"/>
        <v>0.85964912280701755</v>
      </c>
      <c r="P18" s="147"/>
      <c r="Q18" s="119"/>
      <c r="T18" t="s">
        <v>1961</v>
      </c>
    </row>
    <row r="19" spans="1:20">
      <c r="B19" t="s">
        <v>16</v>
      </c>
      <c r="C19">
        <v>57</v>
      </c>
      <c r="D19">
        <v>100</v>
      </c>
      <c r="I19" s="144" t="s">
        <v>5</v>
      </c>
      <c r="J19" s="4">
        <v>59</v>
      </c>
      <c r="K19" s="10">
        <f>C93</f>
        <v>32</v>
      </c>
      <c r="L19" s="10">
        <f>C92</f>
        <v>25</v>
      </c>
      <c r="M19" s="10">
        <f>0</f>
        <v>0</v>
      </c>
      <c r="N19" s="11">
        <f>C94</f>
        <v>57</v>
      </c>
      <c r="O19" s="12">
        <f t="shared" si="0"/>
        <v>0.56140350877192979</v>
      </c>
      <c r="P19" s="146">
        <f>(O19+O20)/2</f>
        <v>0.69298245614035081</v>
      </c>
      <c r="Q19" s="117" t="s">
        <v>76</v>
      </c>
      <c r="T19" t="s">
        <v>1960</v>
      </c>
    </row>
    <row r="20" spans="1:20">
      <c r="I20" s="145"/>
      <c r="J20" s="4">
        <v>510</v>
      </c>
      <c r="K20" s="10">
        <f>C101</f>
        <v>47</v>
      </c>
      <c r="L20" s="10">
        <f>C100</f>
        <v>10</v>
      </c>
      <c r="M20" s="10">
        <f>0</f>
        <v>0</v>
      </c>
      <c r="N20" s="11">
        <f>C102</f>
        <v>57</v>
      </c>
      <c r="O20" s="12">
        <f t="shared" si="0"/>
        <v>0.82456140350877194</v>
      </c>
      <c r="P20" s="147"/>
      <c r="Q20" s="119"/>
      <c r="T20" t="s">
        <v>1959</v>
      </c>
    </row>
    <row r="21" spans="1:20">
      <c r="I21" s="144" t="s">
        <v>6</v>
      </c>
      <c r="J21" s="4">
        <v>56</v>
      </c>
      <c r="K21" s="10">
        <f>C109</f>
        <v>52</v>
      </c>
      <c r="L21" s="10">
        <f>C108</f>
        <v>5</v>
      </c>
      <c r="M21" s="10">
        <f>0</f>
        <v>0</v>
      </c>
      <c r="N21" s="11">
        <f>C110</f>
        <v>57</v>
      </c>
      <c r="O21" s="12">
        <f t="shared" si="0"/>
        <v>0.91228070175438591</v>
      </c>
      <c r="P21" s="146">
        <f>(O21+O22)/2</f>
        <v>0.94736842105263153</v>
      </c>
      <c r="Q21" s="117" t="s">
        <v>78</v>
      </c>
      <c r="T21" t="s">
        <v>1958</v>
      </c>
    </row>
    <row r="22" spans="1:20">
      <c r="A22" s="134" t="s">
        <v>18</v>
      </c>
      <c r="B22" s="134"/>
      <c r="C22" s="134"/>
      <c r="D22" s="134"/>
      <c r="E22" s="134"/>
      <c r="F22" s="134"/>
      <c r="I22" s="145"/>
      <c r="J22" s="4">
        <v>57</v>
      </c>
      <c r="K22" s="10">
        <f>C117</f>
        <v>56</v>
      </c>
      <c r="L22" s="10">
        <f>C116</f>
        <v>1</v>
      </c>
      <c r="M22" s="10">
        <f>0</f>
        <v>0</v>
      </c>
      <c r="N22" s="11">
        <f>C118</f>
        <v>57</v>
      </c>
      <c r="O22" s="12">
        <f t="shared" si="0"/>
        <v>0.98245614035087714</v>
      </c>
      <c r="P22" s="147"/>
      <c r="Q22" s="119"/>
      <c r="T22" t="s">
        <v>1957</v>
      </c>
    </row>
    <row r="23" spans="1:20" ht="30">
      <c r="A23" s="134"/>
      <c r="B23" s="134"/>
      <c r="C23" s="134"/>
      <c r="D23" s="134"/>
      <c r="E23" s="134"/>
      <c r="F23" s="134"/>
      <c r="I23" s="40" t="s">
        <v>7</v>
      </c>
      <c r="J23" s="4">
        <v>86</v>
      </c>
      <c r="K23" s="10">
        <f>C125</f>
        <v>49</v>
      </c>
      <c r="L23" s="10">
        <f>C124</f>
        <v>3</v>
      </c>
      <c r="M23" s="10">
        <f>C126</f>
        <v>5</v>
      </c>
      <c r="N23" s="11">
        <f>C127</f>
        <v>57</v>
      </c>
      <c r="O23" s="12">
        <f t="shared" si="0"/>
        <v>0.85964912280701755</v>
      </c>
      <c r="P23" s="41">
        <f>O23</f>
        <v>0.85964912280701755</v>
      </c>
      <c r="Q23" s="11" t="s">
        <v>77</v>
      </c>
      <c r="T23" t="s">
        <v>1956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1955</v>
      </c>
    </row>
    <row r="25" spans="1:20">
      <c r="A25" t="s">
        <v>13</v>
      </c>
      <c r="B25" t="s">
        <v>14</v>
      </c>
      <c r="C25">
        <v>19</v>
      </c>
      <c r="D25">
        <v>33.299999999999997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1954</v>
      </c>
    </row>
    <row r="26" spans="1:20">
      <c r="B26" t="s">
        <v>15</v>
      </c>
      <c r="C26">
        <v>38</v>
      </c>
      <c r="D26">
        <v>66.7</v>
      </c>
      <c r="I26" s="136" t="s">
        <v>397</v>
      </c>
      <c r="J26" s="136"/>
      <c r="K26" s="136"/>
      <c r="L26" s="136"/>
      <c r="T26" t="s">
        <v>1953</v>
      </c>
    </row>
    <row r="27" spans="1:20">
      <c r="B27" t="s">
        <v>16</v>
      </c>
      <c r="C27">
        <v>57</v>
      </c>
      <c r="D27">
        <v>100</v>
      </c>
      <c r="I27" s="136"/>
      <c r="J27" s="136"/>
      <c r="K27" s="136"/>
      <c r="L27" s="136"/>
      <c r="T27" t="s">
        <v>1952</v>
      </c>
    </row>
    <row r="28" spans="1:20">
      <c r="K28" t="s">
        <v>9</v>
      </c>
      <c r="L28" t="s">
        <v>10</v>
      </c>
      <c r="T28" t="s">
        <v>1951</v>
      </c>
    </row>
    <row r="29" spans="1:20">
      <c r="I29" t="s">
        <v>1962</v>
      </c>
      <c r="K29">
        <v>6</v>
      </c>
      <c r="L29">
        <v>10.5</v>
      </c>
      <c r="T29" t="s">
        <v>1950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1963</v>
      </c>
      <c r="K30">
        <v>5</v>
      </c>
      <c r="L30">
        <v>8.8000000000000007</v>
      </c>
      <c r="T30" t="s">
        <v>1949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1964</v>
      </c>
      <c r="K31">
        <v>3</v>
      </c>
      <c r="L31">
        <v>5.3</v>
      </c>
      <c r="T31" t="s">
        <v>1948</v>
      </c>
    </row>
    <row r="32" spans="1:20">
      <c r="C32" t="s">
        <v>9</v>
      </c>
      <c r="D32" t="s">
        <v>10</v>
      </c>
      <c r="I32" t="s">
        <v>1965</v>
      </c>
      <c r="K32">
        <v>5</v>
      </c>
      <c r="L32">
        <v>8.8000000000000007</v>
      </c>
      <c r="T32" t="s">
        <v>1947</v>
      </c>
    </row>
    <row r="33" spans="1:20">
      <c r="A33" t="s">
        <v>13</v>
      </c>
      <c r="B33" t="s">
        <v>14</v>
      </c>
      <c r="C33">
        <v>33</v>
      </c>
      <c r="D33">
        <v>57.9</v>
      </c>
      <c r="I33" t="s">
        <v>1966</v>
      </c>
      <c r="K33">
        <v>1</v>
      </c>
      <c r="L33">
        <v>1.8</v>
      </c>
      <c r="T33" t="s">
        <v>1946</v>
      </c>
    </row>
    <row r="34" spans="1:20">
      <c r="B34" t="s">
        <v>15</v>
      </c>
      <c r="C34">
        <v>24</v>
      </c>
      <c r="D34">
        <v>42.1</v>
      </c>
      <c r="I34" t="s">
        <v>1967</v>
      </c>
      <c r="K34">
        <v>1</v>
      </c>
      <c r="L34">
        <v>1.8</v>
      </c>
      <c r="T34" t="s">
        <v>1945</v>
      </c>
    </row>
    <row r="35" spans="1:20">
      <c r="B35" t="s">
        <v>16</v>
      </c>
      <c r="C35">
        <v>57</v>
      </c>
      <c r="D35">
        <v>100</v>
      </c>
      <c r="I35" t="s">
        <v>1968</v>
      </c>
      <c r="K35">
        <v>2</v>
      </c>
      <c r="L35">
        <v>3.5</v>
      </c>
      <c r="T35" t="s">
        <v>1944</v>
      </c>
    </row>
    <row r="36" spans="1:20">
      <c r="I36" t="s">
        <v>1969</v>
      </c>
      <c r="K36">
        <v>2</v>
      </c>
      <c r="L36">
        <v>3.5</v>
      </c>
      <c r="T36" t="s">
        <v>1943</v>
      </c>
    </row>
    <row r="37" spans="1:20">
      <c r="I37" t="s">
        <v>1970</v>
      </c>
      <c r="K37">
        <v>4</v>
      </c>
      <c r="L37">
        <v>7</v>
      </c>
      <c r="T37" t="s">
        <v>1942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1971</v>
      </c>
      <c r="K38">
        <v>3</v>
      </c>
      <c r="L38">
        <v>5.3</v>
      </c>
      <c r="T38" t="s">
        <v>1941</v>
      </c>
    </row>
    <row r="39" spans="1:20">
      <c r="A39" s="134"/>
      <c r="B39" s="134"/>
      <c r="C39" s="134"/>
      <c r="D39" s="134"/>
      <c r="E39" s="134"/>
      <c r="F39" s="134"/>
      <c r="G39" s="134"/>
      <c r="I39" t="s">
        <v>1972</v>
      </c>
      <c r="K39">
        <v>2</v>
      </c>
      <c r="L39">
        <v>3.5</v>
      </c>
      <c r="T39" t="s">
        <v>1940</v>
      </c>
    </row>
    <row r="40" spans="1:20">
      <c r="C40" t="s">
        <v>9</v>
      </c>
      <c r="D40" t="s">
        <v>10</v>
      </c>
      <c r="I40" t="s">
        <v>1973</v>
      </c>
      <c r="K40">
        <v>1</v>
      </c>
      <c r="L40">
        <v>1.8</v>
      </c>
      <c r="T40" t="s">
        <v>1939</v>
      </c>
    </row>
    <row r="41" spans="1:20">
      <c r="A41" t="s">
        <v>13</v>
      </c>
      <c r="B41" t="s">
        <v>14</v>
      </c>
      <c r="C41">
        <v>38</v>
      </c>
      <c r="D41">
        <v>66.7</v>
      </c>
      <c r="I41" t="s">
        <v>1974</v>
      </c>
      <c r="K41">
        <v>2</v>
      </c>
      <c r="L41">
        <v>3.5</v>
      </c>
      <c r="T41" t="s">
        <v>1938</v>
      </c>
    </row>
    <row r="42" spans="1:20">
      <c r="B42" t="s">
        <v>15</v>
      </c>
      <c r="C42">
        <v>19</v>
      </c>
      <c r="D42">
        <v>33.299999999999997</v>
      </c>
      <c r="I42" t="s">
        <v>1975</v>
      </c>
      <c r="K42">
        <v>1</v>
      </c>
      <c r="L42">
        <v>1.8</v>
      </c>
      <c r="T42" t="s">
        <v>1937</v>
      </c>
    </row>
    <row r="43" spans="1:20">
      <c r="B43" t="s">
        <v>16</v>
      </c>
      <c r="C43">
        <v>57</v>
      </c>
      <c r="D43">
        <v>100</v>
      </c>
      <c r="I43" t="s">
        <v>1976</v>
      </c>
      <c r="K43">
        <v>3</v>
      </c>
      <c r="L43">
        <v>5.3</v>
      </c>
      <c r="T43" t="s">
        <v>1936</v>
      </c>
    </row>
    <row r="44" spans="1:20">
      <c r="I44" t="s">
        <v>70</v>
      </c>
      <c r="K44">
        <v>13</v>
      </c>
      <c r="L44">
        <v>22.8</v>
      </c>
      <c r="T44" t="s">
        <v>1935</v>
      </c>
    </row>
    <row r="45" spans="1:20">
      <c r="I45" t="s">
        <v>1977</v>
      </c>
      <c r="K45">
        <v>3</v>
      </c>
      <c r="L45">
        <v>5.3</v>
      </c>
      <c r="T45" t="s">
        <v>1934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H46" s="134"/>
      <c r="I46" t="s">
        <v>16</v>
      </c>
      <c r="K46">
        <v>57</v>
      </c>
      <c r="L46">
        <v>100</v>
      </c>
      <c r="T46" t="s">
        <v>1933</v>
      </c>
    </row>
    <row r="47" spans="1:20">
      <c r="A47" s="134"/>
      <c r="B47" s="134"/>
      <c r="C47" s="134"/>
      <c r="D47" s="134"/>
      <c r="E47" s="134"/>
      <c r="F47" s="134"/>
      <c r="G47" s="134"/>
      <c r="H47" s="134"/>
      <c r="T47" t="s">
        <v>1932</v>
      </c>
    </row>
    <row r="48" spans="1:20">
      <c r="C48" t="s">
        <v>9</v>
      </c>
      <c r="D48" t="s">
        <v>10</v>
      </c>
      <c r="T48" t="s">
        <v>1931</v>
      </c>
    </row>
    <row r="49" spans="1:20">
      <c r="A49" t="s">
        <v>13</v>
      </c>
      <c r="B49" t="s">
        <v>14</v>
      </c>
      <c r="C49">
        <v>2</v>
      </c>
      <c r="D49">
        <v>3.5</v>
      </c>
      <c r="I49" s="136" t="s">
        <v>122</v>
      </c>
      <c r="J49" s="136"/>
      <c r="K49" s="136"/>
      <c r="T49" t="s">
        <v>1930</v>
      </c>
    </row>
    <row r="50" spans="1:20">
      <c r="B50" t="s">
        <v>15</v>
      </c>
      <c r="C50">
        <v>55</v>
      </c>
      <c r="D50">
        <v>96.5</v>
      </c>
      <c r="I50" s="136"/>
      <c r="J50" s="136"/>
      <c r="K50" s="136"/>
      <c r="T50" t="s">
        <v>1929</v>
      </c>
    </row>
    <row r="51" spans="1:20">
      <c r="B51" t="s">
        <v>33</v>
      </c>
      <c r="C51">
        <v>0</v>
      </c>
      <c r="J51" t="s">
        <v>9</v>
      </c>
      <c r="K51" t="s">
        <v>10</v>
      </c>
      <c r="T51" t="s">
        <v>1928</v>
      </c>
    </row>
    <row r="52" spans="1:20">
      <c r="B52" t="s">
        <v>16</v>
      </c>
      <c r="C52">
        <v>57</v>
      </c>
      <c r="D52">
        <v>100</v>
      </c>
      <c r="I52" t="s">
        <v>126</v>
      </c>
      <c r="J52">
        <v>48</v>
      </c>
      <c r="K52">
        <v>84.2</v>
      </c>
      <c r="T52" t="s">
        <v>1927</v>
      </c>
    </row>
    <row r="53" spans="1:20">
      <c r="I53" t="s">
        <v>128</v>
      </c>
      <c r="J53">
        <v>9</v>
      </c>
      <c r="K53">
        <v>15.8</v>
      </c>
      <c r="T53" t="s">
        <v>1926</v>
      </c>
    </row>
    <row r="54" spans="1:20">
      <c r="I54" t="s">
        <v>16</v>
      </c>
      <c r="J54">
        <v>57</v>
      </c>
      <c r="K54">
        <v>100</v>
      </c>
      <c r="T54" t="s">
        <v>1925</v>
      </c>
    </row>
    <row r="55" spans="1:20">
      <c r="A55" s="134" t="s">
        <v>22</v>
      </c>
      <c r="B55" s="134"/>
      <c r="C55" s="134"/>
      <c r="D55" s="134"/>
      <c r="E55" s="134"/>
      <c r="F55" s="134"/>
      <c r="G55" s="134"/>
      <c r="H55" s="134"/>
      <c r="T55" t="s">
        <v>1924</v>
      </c>
    </row>
    <row r="56" spans="1:20">
      <c r="A56" s="134"/>
      <c r="B56" s="134"/>
      <c r="C56" s="134"/>
      <c r="D56" s="134"/>
      <c r="E56" s="134"/>
      <c r="F56" s="134"/>
      <c r="G56" s="134"/>
      <c r="H56" s="134"/>
      <c r="T56" t="s">
        <v>1923</v>
      </c>
    </row>
    <row r="57" spans="1:20">
      <c r="C57" t="s">
        <v>9</v>
      </c>
      <c r="D57" t="s">
        <v>10</v>
      </c>
      <c r="I57" s="136" t="s">
        <v>123</v>
      </c>
      <c r="J57" s="136"/>
      <c r="K57" s="136"/>
      <c r="L57" s="136"/>
      <c r="T57" t="s">
        <v>1922</v>
      </c>
    </row>
    <row r="58" spans="1:20">
      <c r="A58" t="s">
        <v>13</v>
      </c>
      <c r="B58" t="s">
        <v>14</v>
      </c>
      <c r="C58">
        <v>8</v>
      </c>
      <c r="D58">
        <v>14</v>
      </c>
      <c r="I58" s="136"/>
      <c r="J58" s="136"/>
      <c r="K58" s="136"/>
      <c r="L58" s="136"/>
      <c r="T58" t="s">
        <v>1921</v>
      </c>
    </row>
    <row r="59" spans="1:20">
      <c r="B59" t="s">
        <v>15</v>
      </c>
      <c r="C59">
        <v>49</v>
      </c>
      <c r="D59">
        <v>86</v>
      </c>
      <c r="K59" t="s">
        <v>9</v>
      </c>
      <c r="L59" t="s">
        <v>10</v>
      </c>
      <c r="T59" t="s">
        <v>1920</v>
      </c>
    </row>
    <row r="60" spans="1:20">
      <c r="B60" t="s">
        <v>33</v>
      </c>
      <c r="C60">
        <v>0</v>
      </c>
      <c r="I60" t="s">
        <v>127</v>
      </c>
      <c r="K60">
        <v>56</v>
      </c>
      <c r="L60">
        <v>98.2</v>
      </c>
      <c r="T60" t="s">
        <v>1919</v>
      </c>
    </row>
    <row r="61" spans="1:20">
      <c r="B61" t="s">
        <v>16</v>
      </c>
      <c r="C61">
        <v>57</v>
      </c>
      <c r="D61">
        <v>100</v>
      </c>
      <c r="I61" t="s">
        <v>480</v>
      </c>
      <c r="K61">
        <v>1</v>
      </c>
      <c r="L61">
        <v>1.8</v>
      </c>
      <c r="T61" t="s">
        <v>1918</v>
      </c>
    </row>
    <row r="62" spans="1:20">
      <c r="I62" t="s">
        <v>16</v>
      </c>
      <c r="K62">
        <v>57</v>
      </c>
      <c r="L62">
        <v>100</v>
      </c>
      <c r="T62" t="s">
        <v>1605</v>
      </c>
    </row>
    <row r="63" spans="1:20">
      <c r="T63" t="s">
        <v>1917</v>
      </c>
    </row>
    <row r="64" spans="1:20">
      <c r="A64" s="134" t="s">
        <v>25</v>
      </c>
      <c r="B64" s="134"/>
      <c r="C64" s="134"/>
      <c r="D64" s="134"/>
      <c r="E64" s="134"/>
      <c r="F64" s="134"/>
      <c r="G64" s="134"/>
      <c r="H64" s="134"/>
      <c r="T64" t="s">
        <v>1916</v>
      </c>
    </row>
    <row r="65" spans="1:22">
      <c r="A65" s="134"/>
      <c r="B65" s="134"/>
      <c r="C65" s="134"/>
      <c r="D65" s="134"/>
      <c r="E65" s="134"/>
      <c r="F65" s="134"/>
      <c r="G65" s="134"/>
      <c r="H65" s="134"/>
      <c r="I65" s="136" t="s">
        <v>130</v>
      </c>
      <c r="J65" s="136"/>
      <c r="K65" s="136"/>
      <c r="L65" s="136"/>
      <c r="T65" t="s">
        <v>1915</v>
      </c>
    </row>
    <row r="66" spans="1:22">
      <c r="C66" t="s">
        <v>9</v>
      </c>
      <c r="D66" t="s">
        <v>10</v>
      </c>
      <c r="I66" s="136"/>
      <c r="J66" s="136"/>
      <c r="K66" s="136"/>
      <c r="L66" s="136"/>
      <c r="T66" t="s">
        <v>1914</v>
      </c>
    </row>
    <row r="67" spans="1:22">
      <c r="A67" t="s">
        <v>13</v>
      </c>
      <c r="B67" t="s">
        <v>14</v>
      </c>
      <c r="C67">
        <v>7</v>
      </c>
      <c r="D67">
        <v>12.3</v>
      </c>
      <c r="K67" t="s">
        <v>9</v>
      </c>
      <c r="L67" t="s">
        <v>10</v>
      </c>
      <c r="T67" t="s">
        <v>1913</v>
      </c>
    </row>
    <row r="68" spans="1:22">
      <c r="B68" t="s">
        <v>15</v>
      </c>
      <c r="C68">
        <v>50</v>
      </c>
      <c r="D68">
        <v>87.7</v>
      </c>
      <c r="I68" t="s">
        <v>132</v>
      </c>
      <c r="K68">
        <v>42</v>
      </c>
      <c r="L68">
        <v>73.7</v>
      </c>
      <c r="T68" t="s">
        <v>1912</v>
      </c>
    </row>
    <row r="69" spans="1:22">
      <c r="B69" t="s">
        <v>16</v>
      </c>
      <c r="C69">
        <v>57</v>
      </c>
      <c r="D69">
        <v>100</v>
      </c>
      <c r="I69" t="s">
        <v>133</v>
      </c>
      <c r="K69">
        <v>13</v>
      </c>
      <c r="L69">
        <v>22.8</v>
      </c>
      <c r="T69" t="s">
        <v>1911</v>
      </c>
    </row>
    <row r="70" spans="1:22">
      <c r="I70" t="s">
        <v>135</v>
      </c>
      <c r="K70">
        <v>2</v>
      </c>
      <c r="L70">
        <v>3.5</v>
      </c>
      <c r="T70" t="s">
        <v>1910</v>
      </c>
    </row>
    <row r="71" spans="1:22">
      <c r="I71" t="s">
        <v>16</v>
      </c>
      <c r="K71">
        <v>57</v>
      </c>
      <c r="L71">
        <v>100</v>
      </c>
      <c r="T71" t="s">
        <v>1909</v>
      </c>
    </row>
    <row r="72" spans="1:22">
      <c r="A72" s="134" t="s">
        <v>26</v>
      </c>
      <c r="B72" s="134"/>
      <c r="C72" s="134"/>
      <c r="D72" s="134"/>
      <c r="E72" s="134"/>
      <c r="F72" s="134"/>
      <c r="G72" s="134"/>
      <c r="H72" s="134"/>
      <c r="T72" t="s">
        <v>1908</v>
      </c>
    </row>
    <row r="73" spans="1:22">
      <c r="A73" s="134"/>
      <c r="B73" s="134"/>
      <c r="C73" s="134"/>
      <c r="D73" s="134"/>
      <c r="E73" s="134"/>
      <c r="F73" s="134"/>
      <c r="G73" s="134"/>
      <c r="H73" s="134"/>
      <c r="T73" t="s">
        <v>1907</v>
      </c>
    </row>
    <row r="74" spans="1:22">
      <c r="C74" t="s">
        <v>9</v>
      </c>
      <c r="D74" t="s">
        <v>10</v>
      </c>
      <c r="I74" s="136" t="s">
        <v>124</v>
      </c>
      <c r="J74" s="136"/>
      <c r="K74" s="136"/>
      <c r="L74" s="136"/>
      <c r="T74" t="s">
        <v>1906</v>
      </c>
    </row>
    <row r="75" spans="1:22">
      <c r="A75" t="s">
        <v>13</v>
      </c>
      <c r="B75" t="s">
        <v>14</v>
      </c>
      <c r="C75">
        <v>8</v>
      </c>
      <c r="D75">
        <v>14</v>
      </c>
      <c r="I75" s="136"/>
      <c r="J75" s="136"/>
      <c r="K75" s="136"/>
      <c r="L75" s="136"/>
      <c r="T75" t="s">
        <v>16</v>
      </c>
      <c r="V75">
        <v>57</v>
      </c>
    </row>
    <row r="76" spans="1:22">
      <c r="B76" t="s">
        <v>15</v>
      </c>
      <c r="C76">
        <v>49</v>
      </c>
      <c r="D76">
        <v>86</v>
      </c>
      <c r="J76" t="s">
        <v>9</v>
      </c>
      <c r="K76" t="s">
        <v>10</v>
      </c>
    </row>
    <row r="77" spans="1:22">
      <c r="B77" t="s">
        <v>16</v>
      </c>
      <c r="C77">
        <v>57</v>
      </c>
      <c r="D77">
        <v>100</v>
      </c>
      <c r="I77" t="s">
        <v>74</v>
      </c>
      <c r="J77">
        <v>9</v>
      </c>
      <c r="K77">
        <v>15.8</v>
      </c>
    </row>
    <row r="78" spans="1:22">
      <c r="I78" t="s">
        <v>73</v>
      </c>
      <c r="J78">
        <v>48</v>
      </c>
      <c r="K78">
        <v>84.2</v>
      </c>
    </row>
    <row r="79" spans="1:22">
      <c r="I79" t="s">
        <v>16</v>
      </c>
      <c r="J79">
        <v>57</v>
      </c>
      <c r="K79">
        <v>100</v>
      </c>
    </row>
    <row r="80" spans="1:22">
      <c r="A80" s="134" t="s">
        <v>23</v>
      </c>
      <c r="B80" s="134"/>
      <c r="C80" s="134"/>
      <c r="D80" s="134"/>
      <c r="E80" s="134"/>
      <c r="F80" s="134"/>
      <c r="G80" s="134"/>
      <c r="H80" s="134"/>
    </row>
    <row r="81" spans="1:11">
      <c r="A81" s="134"/>
      <c r="B81" s="134"/>
      <c r="C81" s="134"/>
      <c r="D81" s="134"/>
      <c r="E81" s="134"/>
      <c r="F81" s="134"/>
      <c r="G81" s="134"/>
      <c r="H81" s="134"/>
    </row>
    <row r="82" spans="1:11">
      <c r="C82" t="s">
        <v>9</v>
      </c>
      <c r="D82" t="s">
        <v>10</v>
      </c>
      <c r="I82" s="136" t="s">
        <v>125</v>
      </c>
      <c r="J82" s="136"/>
      <c r="K82" s="136"/>
    </row>
    <row r="83" spans="1:11">
      <c r="A83" t="s">
        <v>13</v>
      </c>
      <c r="B83" t="s">
        <v>14</v>
      </c>
      <c r="C83">
        <v>52</v>
      </c>
      <c r="D83">
        <v>91.2</v>
      </c>
      <c r="I83" s="136"/>
      <c r="J83" s="136"/>
      <c r="K83" s="136"/>
    </row>
    <row r="84" spans="1:11">
      <c r="B84" t="s">
        <v>15</v>
      </c>
      <c r="C84">
        <v>4</v>
      </c>
      <c r="D84">
        <v>7</v>
      </c>
      <c r="J84" t="s">
        <v>9</v>
      </c>
      <c r="K84" t="s">
        <v>10</v>
      </c>
    </row>
    <row r="85" spans="1:11">
      <c r="B85" t="s">
        <v>24</v>
      </c>
      <c r="C85">
        <v>1</v>
      </c>
      <c r="D85">
        <v>1.8</v>
      </c>
      <c r="I85" t="s">
        <v>15</v>
      </c>
      <c r="J85">
        <v>57</v>
      </c>
      <c r="K85">
        <v>100</v>
      </c>
    </row>
    <row r="86" spans="1:11">
      <c r="B86" t="s">
        <v>16</v>
      </c>
      <c r="C86">
        <v>57</v>
      </c>
      <c r="D86">
        <v>100</v>
      </c>
    </row>
    <row r="88" spans="1:11">
      <c r="I88" s="136" t="s">
        <v>131</v>
      </c>
      <c r="J88" s="136"/>
      <c r="K88" s="136"/>
    </row>
    <row r="89" spans="1:11">
      <c r="A89" s="134" t="s">
        <v>27</v>
      </c>
      <c r="B89" s="134"/>
      <c r="C89" s="134"/>
      <c r="D89" s="134"/>
      <c r="E89" s="134"/>
      <c r="F89" s="134"/>
      <c r="G89" s="134"/>
      <c r="H89" s="134"/>
      <c r="I89" s="136"/>
      <c r="J89" s="136"/>
      <c r="K89" s="136"/>
    </row>
    <row r="90" spans="1:11">
      <c r="A90" s="134"/>
      <c r="B90" s="134"/>
      <c r="C90" s="134"/>
      <c r="D90" s="134"/>
      <c r="E90" s="134"/>
      <c r="F90" s="134"/>
      <c r="G90" s="134"/>
      <c r="H90" s="134"/>
      <c r="K90" t="s">
        <v>9</v>
      </c>
    </row>
    <row r="91" spans="1:11">
      <c r="C91" t="s">
        <v>9</v>
      </c>
      <c r="D91" t="s">
        <v>10</v>
      </c>
      <c r="I91" t="s">
        <v>207</v>
      </c>
      <c r="K91">
        <v>48</v>
      </c>
    </row>
    <row r="92" spans="1:11">
      <c r="A92" t="s">
        <v>13</v>
      </c>
      <c r="B92" t="s">
        <v>14</v>
      </c>
      <c r="C92">
        <v>25</v>
      </c>
      <c r="D92">
        <v>43.9</v>
      </c>
      <c r="I92" t="s">
        <v>208</v>
      </c>
      <c r="K92">
        <v>27</v>
      </c>
    </row>
    <row r="93" spans="1:11">
      <c r="B93" t="s">
        <v>15</v>
      </c>
      <c r="C93">
        <v>32</v>
      </c>
      <c r="D93">
        <v>56.1</v>
      </c>
      <c r="I93" t="s">
        <v>209</v>
      </c>
      <c r="K93">
        <v>8</v>
      </c>
    </row>
    <row r="94" spans="1:11">
      <c r="B94" t="s">
        <v>16</v>
      </c>
      <c r="C94">
        <v>57</v>
      </c>
      <c r="D94">
        <v>100</v>
      </c>
      <c r="I94" t="s">
        <v>316</v>
      </c>
      <c r="K94">
        <v>3</v>
      </c>
    </row>
    <row r="95" spans="1:11">
      <c r="I95" t="s">
        <v>210</v>
      </c>
      <c r="K95">
        <v>15</v>
      </c>
    </row>
    <row r="96" spans="1:11">
      <c r="I96" t="s">
        <v>211</v>
      </c>
      <c r="K96">
        <v>15</v>
      </c>
    </row>
    <row r="97" spans="1:11">
      <c r="A97" s="134" t="s">
        <v>28</v>
      </c>
      <c r="B97" s="134"/>
      <c r="C97" s="134"/>
      <c r="D97" s="134"/>
      <c r="E97" s="134"/>
      <c r="F97" s="134"/>
      <c r="G97" s="134"/>
      <c r="H97" s="134"/>
      <c r="I97" t="s">
        <v>213</v>
      </c>
      <c r="K97">
        <v>11</v>
      </c>
    </row>
    <row r="98" spans="1:11">
      <c r="A98" s="134"/>
      <c r="B98" s="134"/>
      <c r="C98" s="134"/>
      <c r="D98" s="134"/>
      <c r="E98" s="134"/>
      <c r="F98" s="134"/>
      <c r="G98" s="134"/>
      <c r="H98" s="134"/>
    </row>
    <row r="99" spans="1:11">
      <c r="C99" t="s">
        <v>9</v>
      </c>
      <c r="D99" t="s">
        <v>10</v>
      </c>
    </row>
    <row r="100" spans="1:11">
      <c r="A100" t="s">
        <v>13</v>
      </c>
      <c r="B100" t="s">
        <v>14</v>
      </c>
      <c r="C100">
        <v>10</v>
      </c>
      <c r="D100">
        <v>17.5</v>
      </c>
    </row>
    <row r="101" spans="1:11">
      <c r="B101" t="s">
        <v>15</v>
      </c>
      <c r="C101">
        <v>47</v>
      </c>
      <c r="D101">
        <v>82.5</v>
      </c>
    </row>
    <row r="102" spans="1:11">
      <c r="B102" t="s">
        <v>16</v>
      </c>
      <c r="C102">
        <v>57</v>
      </c>
      <c r="D102">
        <v>100</v>
      </c>
    </row>
    <row r="105" spans="1:11">
      <c r="A105" s="134" t="s">
        <v>29</v>
      </c>
      <c r="B105" s="134"/>
      <c r="C105" s="134"/>
      <c r="D105" s="134"/>
      <c r="E105" s="134"/>
      <c r="F105" s="134"/>
      <c r="G105" s="134"/>
      <c r="H105" s="134"/>
    </row>
    <row r="106" spans="1:11">
      <c r="A106" s="134"/>
      <c r="B106" s="134"/>
      <c r="C106" s="134"/>
      <c r="D106" s="134"/>
      <c r="E106" s="134"/>
      <c r="F106" s="134"/>
      <c r="G106" s="134"/>
      <c r="H106" s="134"/>
    </row>
    <row r="107" spans="1:11">
      <c r="C107" t="s">
        <v>9</v>
      </c>
      <c r="D107" t="s">
        <v>10</v>
      </c>
    </row>
    <row r="108" spans="1:11">
      <c r="A108" t="s">
        <v>13</v>
      </c>
      <c r="B108" t="s">
        <v>14</v>
      </c>
      <c r="C108">
        <v>5</v>
      </c>
      <c r="D108">
        <v>8.8000000000000007</v>
      </c>
    </row>
    <row r="109" spans="1:11">
      <c r="B109" t="s">
        <v>15</v>
      </c>
      <c r="C109">
        <v>52</v>
      </c>
      <c r="D109">
        <v>91.2</v>
      </c>
    </row>
    <row r="110" spans="1:11">
      <c r="B110" t="s">
        <v>16</v>
      </c>
      <c r="C110">
        <v>57</v>
      </c>
      <c r="D110">
        <v>100</v>
      </c>
    </row>
    <row r="113" spans="1:8">
      <c r="A113" s="134" t="s">
        <v>30</v>
      </c>
      <c r="B113" s="134"/>
      <c r="C113" s="134"/>
      <c r="D113" s="134"/>
      <c r="E113" s="134"/>
      <c r="F113" s="134"/>
      <c r="G113" s="134"/>
      <c r="H113" s="134"/>
    </row>
    <row r="114" spans="1:8">
      <c r="A114" s="134"/>
      <c r="B114" s="134"/>
      <c r="C114" s="134"/>
      <c r="D114" s="134"/>
      <c r="E114" s="134"/>
      <c r="F114" s="134"/>
      <c r="G114" s="134"/>
      <c r="H114" s="134"/>
    </row>
    <row r="115" spans="1:8">
      <c r="C115" t="s">
        <v>9</v>
      </c>
      <c r="D115" t="s">
        <v>10</v>
      </c>
    </row>
    <row r="116" spans="1:8">
      <c r="A116" t="s">
        <v>13</v>
      </c>
      <c r="B116" t="s">
        <v>14</v>
      </c>
      <c r="C116">
        <v>1</v>
      </c>
      <c r="D116">
        <v>1.8</v>
      </c>
    </row>
    <row r="117" spans="1:8">
      <c r="B117" t="s">
        <v>15</v>
      </c>
      <c r="C117">
        <v>56</v>
      </c>
      <c r="D117">
        <v>98.2</v>
      </c>
    </row>
    <row r="118" spans="1:8">
      <c r="B118" t="s">
        <v>16</v>
      </c>
      <c r="C118">
        <v>57</v>
      </c>
      <c r="D118">
        <v>100</v>
      </c>
    </row>
    <row r="121" spans="1:8">
      <c r="A121" s="134" t="s">
        <v>31</v>
      </c>
      <c r="B121" s="134"/>
      <c r="C121" s="134"/>
      <c r="D121" s="134"/>
      <c r="E121" s="134"/>
      <c r="F121" s="134"/>
      <c r="G121" s="134"/>
      <c r="H121" s="134"/>
    </row>
    <row r="122" spans="1:8">
      <c r="A122" s="134"/>
      <c r="B122" s="134"/>
      <c r="C122" s="134"/>
      <c r="D122" s="134"/>
      <c r="E122" s="134"/>
      <c r="F122" s="134"/>
      <c r="G122" s="134"/>
      <c r="H122" s="134"/>
    </row>
    <row r="123" spans="1:8">
      <c r="C123" t="s">
        <v>9</v>
      </c>
      <c r="D123" t="s">
        <v>10</v>
      </c>
    </row>
    <row r="124" spans="1:8">
      <c r="A124" t="s">
        <v>13</v>
      </c>
      <c r="B124" t="s">
        <v>14</v>
      </c>
      <c r="C124">
        <v>3</v>
      </c>
      <c r="D124">
        <v>5.3</v>
      </c>
    </row>
    <row r="125" spans="1:8">
      <c r="B125" t="s">
        <v>15</v>
      </c>
      <c r="C125">
        <v>49</v>
      </c>
      <c r="D125">
        <v>86</v>
      </c>
    </row>
    <row r="126" spans="1:8">
      <c r="B126" t="s">
        <v>24</v>
      </c>
      <c r="C126">
        <v>5</v>
      </c>
      <c r="D126">
        <v>8.8000000000000007</v>
      </c>
    </row>
    <row r="127" spans="1:8">
      <c r="B127" t="s">
        <v>16</v>
      </c>
      <c r="C127">
        <v>57</v>
      </c>
      <c r="D127">
        <v>100</v>
      </c>
    </row>
  </sheetData>
  <mergeCells count="40">
    <mergeCell ref="I12:I15"/>
    <mergeCell ref="I17:I18"/>
    <mergeCell ref="P9:P11"/>
    <mergeCell ref="P12:P15"/>
    <mergeCell ref="P17:P18"/>
    <mergeCell ref="A55:H56"/>
    <mergeCell ref="A64:H65"/>
    <mergeCell ref="A72:H73"/>
    <mergeCell ref="A80:H81"/>
    <mergeCell ref="A6:F7"/>
    <mergeCell ref="A14:F15"/>
    <mergeCell ref="A22:F23"/>
    <mergeCell ref="A30:G31"/>
    <mergeCell ref="A38:G39"/>
    <mergeCell ref="A89:H90"/>
    <mergeCell ref="A97:H98"/>
    <mergeCell ref="A105:H106"/>
    <mergeCell ref="A113:H114"/>
    <mergeCell ref="A121:H122"/>
    <mergeCell ref="F1:N1"/>
    <mergeCell ref="A4:G5"/>
    <mergeCell ref="T15:V16"/>
    <mergeCell ref="I26:L27"/>
    <mergeCell ref="I49:K50"/>
    <mergeCell ref="A46:H47"/>
    <mergeCell ref="Q9:Q11"/>
    <mergeCell ref="Q12:Q15"/>
    <mergeCell ref="Q17:Q18"/>
    <mergeCell ref="Q19:Q20"/>
    <mergeCell ref="Q21:Q22"/>
    <mergeCell ref="I21:I22"/>
    <mergeCell ref="P21:P22"/>
    <mergeCell ref="I19:I20"/>
    <mergeCell ref="P19:P20"/>
    <mergeCell ref="I9:I11"/>
    <mergeCell ref="I57:L58"/>
    <mergeCell ref="I65:L66"/>
    <mergeCell ref="I74:L75"/>
    <mergeCell ref="I82:K83"/>
    <mergeCell ref="I88:K89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D12" sqref="D12"/>
    </sheetView>
  </sheetViews>
  <sheetFormatPr defaultRowHeight="15"/>
  <cols>
    <col min="1" max="1" width="21.42578125" customWidth="1"/>
    <col min="2" max="2" width="20" customWidth="1"/>
    <col min="3" max="3" width="16.140625" customWidth="1"/>
    <col min="4" max="4" width="16.85546875" customWidth="1"/>
    <col min="11" max="11" width="11.85546875" customWidth="1"/>
    <col min="16" max="16" width="17.85546875" customWidth="1"/>
    <col min="17" max="17" width="20.5703125" customWidth="1"/>
    <col min="20" max="20" width="21" customWidth="1"/>
    <col min="22" max="22" width="21.85546875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2010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72</v>
      </c>
      <c r="B2" s="86">
        <v>27</v>
      </c>
      <c r="C2" s="23">
        <v>33</v>
      </c>
      <c r="D2" s="24">
        <v>81.818181818181813</v>
      </c>
      <c r="M2" s="63"/>
    </row>
    <row r="3" spans="1:22">
      <c r="A3" s="93"/>
      <c r="M3" s="63"/>
    </row>
    <row r="4" spans="1:22" ht="15" customHeight="1">
      <c r="A4" s="192" t="s">
        <v>119</v>
      </c>
      <c r="B4" s="193"/>
      <c r="C4" s="193"/>
      <c r="D4" s="193"/>
      <c r="E4" s="193"/>
      <c r="F4" s="193"/>
      <c r="G4" s="194"/>
      <c r="H4" s="93"/>
      <c r="M4" s="63"/>
    </row>
    <row r="5" spans="1:22">
      <c r="A5" s="195"/>
      <c r="B5" s="196"/>
      <c r="C5" s="196"/>
      <c r="D5" s="196"/>
      <c r="E5" s="196"/>
      <c r="F5" s="196"/>
      <c r="G5" s="197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14</v>
      </c>
      <c r="D9">
        <v>51.9</v>
      </c>
      <c r="I9" s="179" t="s">
        <v>1</v>
      </c>
      <c r="J9" s="1">
        <v>75</v>
      </c>
      <c r="K9" s="1">
        <f>C10</f>
        <v>13</v>
      </c>
      <c r="L9" s="1">
        <f>C9</f>
        <v>14</v>
      </c>
      <c r="M9" s="1">
        <f>0</f>
        <v>0</v>
      </c>
      <c r="N9" s="1">
        <f>C11</f>
        <v>27</v>
      </c>
      <c r="O9" s="1">
        <f>(N9-(M9+L9))/N9</f>
        <v>0.48148148148148145</v>
      </c>
      <c r="P9" s="155">
        <f>(O9+O10+O11)/3</f>
        <v>0.54320987654320996</v>
      </c>
      <c r="Q9" s="117" t="s">
        <v>76</v>
      </c>
      <c r="T9" s="4" t="s">
        <v>84</v>
      </c>
      <c r="U9" s="4">
        <f>(O9+O10+O11+O12+O13+O14+O15+O16+O17+O18+O19+O20+O21+O22+O23)/15</f>
        <v>0.67901234567901247</v>
      </c>
      <c r="V9" s="4" t="s">
        <v>76</v>
      </c>
    </row>
    <row r="10" spans="1:22">
      <c r="B10" t="s">
        <v>15</v>
      </c>
      <c r="C10">
        <v>13</v>
      </c>
      <c r="D10">
        <v>48.1</v>
      </c>
      <c r="I10" s="180"/>
      <c r="J10" s="35">
        <v>76</v>
      </c>
      <c r="K10" s="6">
        <f>C18</f>
        <v>14</v>
      </c>
      <c r="L10" s="6">
        <f>C17</f>
        <v>13</v>
      </c>
      <c r="M10" s="6">
        <f>0</f>
        <v>0</v>
      </c>
      <c r="N10" s="6">
        <f>C19</f>
        <v>27</v>
      </c>
      <c r="O10" s="6">
        <f t="shared" ref="O10:O23" si="0">(N10-(M10+L10))/N10</f>
        <v>0.51851851851851849</v>
      </c>
      <c r="P10" s="157"/>
      <c r="Q10" s="118"/>
      <c r="R10" s="37"/>
      <c r="T10" s="70"/>
      <c r="U10" s="52"/>
    </row>
    <row r="11" spans="1:22">
      <c r="B11" t="s">
        <v>16</v>
      </c>
      <c r="C11">
        <v>27</v>
      </c>
      <c r="D11">
        <v>100</v>
      </c>
      <c r="I11" s="181"/>
      <c r="J11" s="40">
        <v>77</v>
      </c>
      <c r="K11" s="4">
        <f>C26</f>
        <v>17</v>
      </c>
      <c r="L11" s="10">
        <f>C25</f>
        <v>10</v>
      </c>
      <c r="M11" s="10">
        <f>0</f>
        <v>0</v>
      </c>
      <c r="N11" s="10">
        <f>C27</f>
        <v>27</v>
      </c>
      <c r="O11" s="11">
        <f t="shared" si="0"/>
        <v>0.62962962962962965</v>
      </c>
      <c r="P11" s="156"/>
      <c r="Q11" s="119"/>
      <c r="R11" s="15"/>
      <c r="T11" s="52"/>
      <c r="U11" s="52"/>
    </row>
    <row r="12" spans="1:22">
      <c r="I12" s="179" t="s">
        <v>2</v>
      </c>
      <c r="J12" s="40">
        <v>63</v>
      </c>
      <c r="K12" s="4">
        <f>C34</f>
        <v>13</v>
      </c>
      <c r="L12" s="10">
        <f>C33</f>
        <v>14</v>
      </c>
      <c r="M12" s="10">
        <f>0</f>
        <v>0</v>
      </c>
      <c r="N12" s="10">
        <f>C35</f>
        <v>27</v>
      </c>
      <c r="O12" s="11">
        <f t="shared" si="0"/>
        <v>0.48148148148148145</v>
      </c>
      <c r="P12" s="146">
        <f>(O12+O13+O14+O15)/4</f>
        <v>0.68518518518518523</v>
      </c>
      <c r="Q12" s="117" t="s">
        <v>76</v>
      </c>
      <c r="R12" s="15"/>
    </row>
    <row r="13" spans="1:22">
      <c r="I13" s="180"/>
      <c r="J13" s="40">
        <v>64</v>
      </c>
      <c r="K13" s="4">
        <f>C42</f>
        <v>11</v>
      </c>
      <c r="L13" s="10">
        <f>C41</f>
        <v>16</v>
      </c>
      <c r="M13" s="10">
        <f>0</f>
        <v>0</v>
      </c>
      <c r="N13" s="10">
        <f>C43</f>
        <v>27</v>
      </c>
      <c r="O13" s="11">
        <f t="shared" si="0"/>
        <v>0.40740740740740738</v>
      </c>
      <c r="P13" s="149"/>
      <c r="Q13" s="118"/>
      <c r="R13" s="15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80"/>
      <c r="J14" s="40">
        <v>911</v>
      </c>
      <c r="K14" s="4">
        <f>C50</f>
        <v>25</v>
      </c>
      <c r="L14" s="10">
        <f>C49</f>
        <v>2</v>
      </c>
      <c r="M14" s="10">
        <f>C51</f>
        <v>0</v>
      </c>
      <c r="N14" s="10">
        <f>C52</f>
        <v>27</v>
      </c>
      <c r="O14" s="11">
        <f t="shared" si="0"/>
        <v>0.92592592592592593</v>
      </c>
      <c r="P14" s="149"/>
      <c r="Q14" s="118"/>
      <c r="R14" s="15"/>
    </row>
    <row r="15" spans="1:22">
      <c r="A15" s="134"/>
      <c r="B15" s="134"/>
      <c r="C15" s="134"/>
      <c r="D15" s="134"/>
      <c r="E15" s="134"/>
      <c r="F15" s="134"/>
      <c r="G15" s="134"/>
      <c r="I15" s="181"/>
      <c r="J15" s="40">
        <v>93</v>
      </c>
      <c r="K15" s="4">
        <f>C59</f>
        <v>25</v>
      </c>
      <c r="L15" s="10">
        <f>C58</f>
        <v>2</v>
      </c>
      <c r="M15" s="10">
        <f>C60</f>
        <v>0</v>
      </c>
      <c r="N15" s="10">
        <f>C61</f>
        <v>27</v>
      </c>
      <c r="O15" s="11">
        <f t="shared" si="0"/>
        <v>0.92592592592592593</v>
      </c>
      <c r="P15" s="147"/>
      <c r="Q15" s="119"/>
      <c r="R15" s="15"/>
      <c r="T15" s="169" t="s">
        <v>380</v>
      </c>
      <c r="U15" s="169"/>
      <c r="V15" s="169"/>
    </row>
    <row r="16" spans="1:22">
      <c r="C16" t="s">
        <v>9</v>
      </c>
      <c r="D16" t="s">
        <v>10</v>
      </c>
      <c r="I16" s="1" t="s">
        <v>3</v>
      </c>
      <c r="J16" s="40">
        <v>1072</v>
      </c>
      <c r="K16" s="4">
        <f>C84</f>
        <v>3</v>
      </c>
      <c r="L16" s="10">
        <f>C83</f>
        <v>23</v>
      </c>
      <c r="M16" s="10">
        <f>C85</f>
        <v>1</v>
      </c>
      <c r="N16" s="10">
        <f>C86</f>
        <v>27</v>
      </c>
      <c r="O16" s="11">
        <f t="shared" si="0"/>
        <v>0.1111111111111111</v>
      </c>
      <c r="P16" s="41">
        <f>O16</f>
        <v>0.1111111111111111</v>
      </c>
      <c r="Q16" s="11" t="s">
        <v>75</v>
      </c>
      <c r="R16" s="15"/>
      <c r="T16" s="169"/>
      <c r="U16" s="169"/>
      <c r="V16" s="169"/>
    </row>
    <row r="17" spans="1:20">
      <c r="A17" t="s">
        <v>13</v>
      </c>
      <c r="B17" t="s">
        <v>14</v>
      </c>
      <c r="C17">
        <v>13</v>
      </c>
      <c r="D17">
        <v>48.1</v>
      </c>
      <c r="I17" s="179" t="s">
        <v>4</v>
      </c>
      <c r="J17" s="40">
        <v>102</v>
      </c>
      <c r="K17" s="4">
        <f>C68</f>
        <v>22</v>
      </c>
      <c r="L17" s="10">
        <f>C67</f>
        <v>5</v>
      </c>
      <c r="M17" s="10">
        <f>0</f>
        <v>0</v>
      </c>
      <c r="N17" s="10">
        <f>C69</f>
        <v>27</v>
      </c>
      <c r="O17" s="11">
        <f t="shared" si="0"/>
        <v>0.81481481481481477</v>
      </c>
      <c r="P17" s="146">
        <f>(O17+O18)/2</f>
        <v>0.81481481481481477</v>
      </c>
      <c r="Q17" s="117" t="s">
        <v>77</v>
      </c>
      <c r="R17" s="15"/>
    </row>
    <row r="18" spans="1:20">
      <c r="B18" t="s">
        <v>15</v>
      </c>
      <c r="C18">
        <v>14</v>
      </c>
      <c r="D18">
        <v>51.9</v>
      </c>
      <c r="I18" s="181"/>
      <c r="J18" s="19">
        <v>103</v>
      </c>
      <c r="K18" s="4">
        <f>C76</f>
        <v>22</v>
      </c>
      <c r="L18" s="10">
        <f>C75</f>
        <v>5</v>
      </c>
      <c r="M18" s="10">
        <f>0</f>
        <v>0</v>
      </c>
      <c r="N18" s="10">
        <f>C77</f>
        <v>27</v>
      </c>
      <c r="O18" s="11">
        <f t="shared" si="0"/>
        <v>0.81481481481481477</v>
      </c>
      <c r="P18" s="147"/>
      <c r="Q18" s="119"/>
      <c r="R18" s="15"/>
      <c r="T18" t="s">
        <v>2003</v>
      </c>
    </row>
    <row r="19" spans="1:20">
      <c r="B19" t="s">
        <v>16</v>
      </c>
      <c r="C19">
        <v>27</v>
      </c>
      <c r="D19">
        <v>100</v>
      </c>
      <c r="I19" s="179" t="s">
        <v>5</v>
      </c>
      <c r="J19" s="40">
        <v>59</v>
      </c>
      <c r="K19" s="4">
        <f>C93</f>
        <v>21</v>
      </c>
      <c r="L19" s="10">
        <f>C92</f>
        <v>6</v>
      </c>
      <c r="M19" s="10">
        <f>0</f>
        <v>0</v>
      </c>
      <c r="N19" s="10">
        <f>C94</f>
        <v>27</v>
      </c>
      <c r="O19" s="11">
        <f t="shared" si="0"/>
        <v>0.77777777777777779</v>
      </c>
      <c r="P19" s="146">
        <f>(O19+O20)/2</f>
        <v>0.79629629629629628</v>
      </c>
      <c r="Q19" s="117" t="s">
        <v>77</v>
      </c>
      <c r="R19" s="15"/>
      <c r="T19" t="s">
        <v>2002</v>
      </c>
    </row>
    <row r="20" spans="1:20">
      <c r="I20" s="181"/>
      <c r="J20" s="40">
        <v>510</v>
      </c>
      <c r="K20" s="4">
        <f>C101</f>
        <v>22</v>
      </c>
      <c r="L20" s="10">
        <f>C100</f>
        <v>5</v>
      </c>
      <c r="M20" s="10">
        <f>0</f>
        <v>0</v>
      </c>
      <c r="N20" s="10">
        <f>C102</f>
        <v>27</v>
      </c>
      <c r="O20" s="11">
        <f t="shared" si="0"/>
        <v>0.81481481481481477</v>
      </c>
      <c r="P20" s="147"/>
      <c r="Q20" s="119"/>
      <c r="R20" s="15"/>
      <c r="T20" t="s">
        <v>2001</v>
      </c>
    </row>
    <row r="21" spans="1:20">
      <c r="I21" s="179" t="s">
        <v>6</v>
      </c>
      <c r="J21" s="40">
        <v>56</v>
      </c>
      <c r="K21" s="4">
        <f>C109</f>
        <v>25</v>
      </c>
      <c r="L21" s="10">
        <f>C108</f>
        <v>2</v>
      </c>
      <c r="M21" s="10">
        <f>0</f>
        <v>0</v>
      </c>
      <c r="N21" s="10">
        <f>C110</f>
        <v>27</v>
      </c>
      <c r="O21" s="11">
        <f t="shared" si="0"/>
        <v>0.92592592592592593</v>
      </c>
      <c r="P21" s="146">
        <f>(O21+O22)/2</f>
        <v>0.94444444444444442</v>
      </c>
      <c r="Q21" s="117" t="s">
        <v>78</v>
      </c>
      <c r="R21" s="15"/>
      <c r="T21" t="s">
        <v>2000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81"/>
      <c r="J22" s="40">
        <v>57</v>
      </c>
      <c r="K22" s="4">
        <f>C117</f>
        <v>26</v>
      </c>
      <c r="L22" s="10">
        <f>C116</f>
        <v>1</v>
      </c>
      <c r="M22" s="10">
        <f>0</f>
        <v>0</v>
      </c>
      <c r="N22" s="10">
        <f>C118</f>
        <v>27</v>
      </c>
      <c r="O22" s="11">
        <f t="shared" si="0"/>
        <v>0.96296296296296291</v>
      </c>
      <c r="P22" s="147"/>
      <c r="Q22" s="119"/>
      <c r="R22" s="15"/>
      <c r="T22" t="s">
        <v>1999</v>
      </c>
    </row>
    <row r="23" spans="1:20" ht="30">
      <c r="A23" s="134"/>
      <c r="B23" s="134"/>
      <c r="C23" s="134"/>
      <c r="D23" s="134"/>
      <c r="E23" s="134"/>
      <c r="F23" s="134"/>
      <c r="G23" s="134"/>
      <c r="I23" s="1" t="s">
        <v>7</v>
      </c>
      <c r="J23" s="40">
        <v>86</v>
      </c>
      <c r="K23" s="4">
        <f>C125</f>
        <v>16</v>
      </c>
      <c r="L23" s="10">
        <f>C124</f>
        <v>7</v>
      </c>
      <c r="M23" s="10">
        <f>C126</f>
        <v>4</v>
      </c>
      <c r="N23" s="10">
        <f>C127</f>
        <v>27</v>
      </c>
      <c r="O23" s="11">
        <f t="shared" si="0"/>
        <v>0.59259259259259256</v>
      </c>
      <c r="P23" s="41">
        <f>O23</f>
        <v>0.59259259259259256</v>
      </c>
      <c r="Q23" s="11" t="s">
        <v>76</v>
      </c>
      <c r="R23" s="15"/>
      <c r="T23" t="s">
        <v>1998</v>
      </c>
    </row>
    <row r="24" spans="1:20">
      <c r="C24" t="s">
        <v>9</v>
      </c>
      <c r="D24" t="s">
        <v>10</v>
      </c>
      <c r="J24" s="42"/>
      <c r="K24" s="38"/>
      <c r="L24" s="15"/>
      <c r="M24" s="15"/>
      <c r="N24" s="15"/>
      <c r="O24" s="16"/>
      <c r="P24" s="17"/>
      <c r="Q24" s="43"/>
      <c r="R24" s="15"/>
      <c r="T24" t="s">
        <v>1997</v>
      </c>
    </row>
    <row r="25" spans="1:20">
      <c r="A25" t="s">
        <v>13</v>
      </c>
      <c r="B25" t="s">
        <v>14</v>
      </c>
      <c r="C25">
        <v>10</v>
      </c>
      <c r="D25">
        <v>37</v>
      </c>
      <c r="J25" s="39"/>
      <c r="K25" s="38"/>
      <c r="L25" s="15"/>
      <c r="M25" s="15"/>
      <c r="N25" s="15"/>
      <c r="O25" s="16"/>
      <c r="P25" s="17"/>
      <c r="Q25" s="18"/>
      <c r="R25" s="15"/>
      <c r="T25" t="s">
        <v>1996</v>
      </c>
    </row>
    <row r="26" spans="1:20">
      <c r="B26" t="s">
        <v>15</v>
      </c>
      <c r="C26">
        <v>17</v>
      </c>
      <c r="D26">
        <v>63</v>
      </c>
      <c r="I26" s="177" t="s">
        <v>397</v>
      </c>
      <c r="J26" s="177"/>
      <c r="K26" s="177"/>
      <c r="L26" s="177"/>
      <c r="T26" t="s">
        <v>1995</v>
      </c>
    </row>
    <row r="27" spans="1:20">
      <c r="B27" t="s">
        <v>16</v>
      </c>
      <c r="C27">
        <v>27</v>
      </c>
      <c r="D27">
        <v>100</v>
      </c>
      <c r="I27" s="177"/>
      <c r="J27" s="177"/>
      <c r="K27" s="177"/>
      <c r="L27" s="177"/>
      <c r="T27" t="s">
        <v>1994</v>
      </c>
    </row>
    <row r="28" spans="1:20">
      <c r="K28" t="s">
        <v>9</v>
      </c>
      <c r="L28" t="s">
        <v>10</v>
      </c>
      <c r="T28" t="s">
        <v>1993</v>
      </c>
    </row>
    <row r="29" spans="1:20">
      <c r="I29" t="s">
        <v>2004</v>
      </c>
      <c r="K29">
        <v>5</v>
      </c>
      <c r="L29">
        <v>18.5</v>
      </c>
      <c r="T29" t="s">
        <v>1992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2005</v>
      </c>
      <c r="K30">
        <v>6</v>
      </c>
      <c r="L30">
        <v>22.2</v>
      </c>
      <c r="T30" t="s">
        <v>1991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2006</v>
      </c>
      <c r="K31">
        <v>2</v>
      </c>
      <c r="L31">
        <v>7.4</v>
      </c>
      <c r="T31" t="s">
        <v>924</v>
      </c>
    </row>
    <row r="32" spans="1:20">
      <c r="C32" t="s">
        <v>9</v>
      </c>
      <c r="D32" t="s">
        <v>10</v>
      </c>
      <c r="I32" t="s">
        <v>2007</v>
      </c>
      <c r="K32">
        <v>1</v>
      </c>
      <c r="L32">
        <v>3.7</v>
      </c>
      <c r="T32" t="s">
        <v>1990</v>
      </c>
    </row>
    <row r="33" spans="1:21">
      <c r="A33" t="s">
        <v>13</v>
      </c>
      <c r="B33" t="s">
        <v>14</v>
      </c>
      <c r="C33">
        <v>14</v>
      </c>
      <c r="D33">
        <v>51.9</v>
      </c>
      <c r="I33" t="s">
        <v>2008</v>
      </c>
      <c r="K33">
        <v>3</v>
      </c>
      <c r="L33">
        <v>11.1</v>
      </c>
      <c r="T33" t="s">
        <v>1989</v>
      </c>
    </row>
    <row r="34" spans="1:21">
      <c r="B34" t="s">
        <v>15</v>
      </c>
      <c r="C34">
        <v>13</v>
      </c>
      <c r="D34">
        <v>48.1</v>
      </c>
      <c r="I34" t="s">
        <v>2009</v>
      </c>
      <c r="K34">
        <v>5</v>
      </c>
      <c r="L34">
        <v>18.5</v>
      </c>
      <c r="T34" t="s">
        <v>1988</v>
      </c>
    </row>
    <row r="35" spans="1:21">
      <c r="B35" t="s">
        <v>16</v>
      </c>
      <c r="C35">
        <v>27</v>
      </c>
      <c r="D35">
        <v>100</v>
      </c>
      <c r="I35" t="s">
        <v>72</v>
      </c>
      <c r="K35">
        <v>5</v>
      </c>
      <c r="L35">
        <v>18.5</v>
      </c>
      <c r="T35" t="s">
        <v>1987</v>
      </c>
    </row>
    <row r="36" spans="1:21">
      <c r="I36" t="s">
        <v>16</v>
      </c>
      <c r="K36">
        <v>27</v>
      </c>
      <c r="L36">
        <v>100</v>
      </c>
      <c r="T36" t="s">
        <v>1986</v>
      </c>
    </row>
    <row r="37" spans="1:21">
      <c r="T37" t="s">
        <v>1985</v>
      </c>
    </row>
    <row r="38" spans="1:21">
      <c r="A38" s="134" t="s">
        <v>20</v>
      </c>
      <c r="B38" s="134"/>
      <c r="C38" s="134"/>
      <c r="D38" s="134"/>
      <c r="E38" s="134"/>
      <c r="F38" s="134"/>
      <c r="G38" s="134"/>
      <c r="T38" t="s">
        <v>1984</v>
      </c>
    </row>
    <row r="39" spans="1:21">
      <c r="A39" s="134"/>
      <c r="B39" s="134"/>
      <c r="C39" s="134"/>
      <c r="D39" s="134"/>
      <c r="E39" s="134"/>
      <c r="F39" s="134"/>
      <c r="G39" s="134"/>
      <c r="I39" s="136" t="s">
        <v>122</v>
      </c>
      <c r="J39" s="136"/>
      <c r="K39" s="136"/>
      <c r="T39" t="s">
        <v>1983</v>
      </c>
    </row>
    <row r="40" spans="1:21">
      <c r="C40" t="s">
        <v>9</v>
      </c>
      <c r="D40" t="s">
        <v>10</v>
      </c>
      <c r="I40" s="136"/>
      <c r="J40" s="136"/>
      <c r="K40" s="136"/>
      <c r="T40" t="s">
        <v>1982</v>
      </c>
    </row>
    <row r="41" spans="1:21">
      <c r="A41" t="s">
        <v>13</v>
      </c>
      <c r="B41" t="s">
        <v>14</v>
      </c>
      <c r="C41">
        <v>16</v>
      </c>
      <c r="D41">
        <v>59.3</v>
      </c>
      <c r="J41" t="s">
        <v>9</v>
      </c>
      <c r="K41" t="s">
        <v>10</v>
      </c>
      <c r="T41" t="s">
        <v>1981</v>
      </c>
    </row>
    <row r="42" spans="1:21">
      <c r="B42" t="s">
        <v>15</v>
      </c>
      <c r="C42">
        <v>11</v>
      </c>
      <c r="D42">
        <v>40.700000000000003</v>
      </c>
      <c r="I42" t="s">
        <v>126</v>
      </c>
      <c r="J42">
        <v>20</v>
      </c>
      <c r="K42">
        <v>74.099999999999994</v>
      </c>
      <c r="T42" t="s">
        <v>1980</v>
      </c>
    </row>
    <row r="43" spans="1:21">
      <c r="B43" t="s">
        <v>16</v>
      </c>
      <c r="C43">
        <v>27</v>
      </c>
      <c r="D43">
        <v>100</v>
      </c>
      <c r="I43" t="s">
        <v>128</v>
      </c>
      <c r="J43">
        <v>7</v>
      </c>
      <c r="K43">
        <v>25.9</v>
      </c>
      <c r="T43" t="s">
        <v>1979</v>
      </c>
    </row>
    <row r="44" spans="1:21">
      <c r="I44" t="s">
        <v>16</v>
      </c>
      <c r="J44">
        <v>27</v>
      </c>
      <c r="K44">
        <v>100</v>
      </c>
      <c r="T44" t="s">
        <v>1978</v>
      </c>
    </row>
    <row r="45" spans="1:21">
      <c r="T45" t="s">
        <v>16</v>
      </c>
      <c r="U45">
        <v>27</v>
      </c>
    </row>
    <row r="46" spans="1:21">
      <c r="A46" s="134" t="s">
        <v>21</v>
      </c>
      <c r="B46" s="134"/>
      <c r="C46" s="134"/>
      <c r="D46" s="134"/>
      <c r="E46" s="134"/>
      <c r="F46" s="134"/>
      <c r="G46" s="134"/>
    </row>
    <row r="47" spans="1:21" ht="15" customHeight="1">
      <c r="A47" s="134"/>
      <c r="B47" s="134"/>
      <c r="C47" s="134"/>
      <c r="D47" s="134"/>
      <c r="E47" s="134"/>
      <c r="F47" s="134"/>
      <c r="G47" s="134"/>
      <c r="I47" s="136" t="s">
        <v>130</v>
      </c>
      <c r="J47" s="136"/>
      <c r="K47" s="136"/>
      <c r="L47" s="136"/>
    </row>
    <row r="48" spans="1:21">
      <c r="C48" t="s">
        <v>9</v>
      </c>
      <c r="D48" t="s">
        <v>10</v>
      </c>
      <c r="I48" s="136"/>
      <c r="J48" s="136"/>
      <c r="K48" s="136"/>
      <c r="L48" s="136"/>
    </row>
    <row r="49" spans="1:12">
      <c r="A49" t="s">
        <v>13</v>
      </c>
      <c r="B49" t="s">
        <v>14</v>
      </c>
      <c r="C49">
        <v>2</v>
      </c>
      <c r="D49">
        <v>7.4</v>
      </c>
      <c r="K49" t="s">
        <v>9</v>
      </c>
      <c r="L49" t="s">
        <v>10</v>
      </c>
    </row>
    <row r="50" spans="1:12">
      <c r="B50" t="s">
        <v>15</v>
      </c>
      <c r="C50">
        <v>25</v>
      </c>
      <c r="D50">
        <v>92.6</v>
      </c>
      <c r="I50" t="s">
        <v>132</v>
      </c>
      <c r="K50">
        <v>21</v>
      </c>
      <c r="L50">
        <v>77.8</v>
      </c>
    </row>
    <row r="51" spans="1:12">
      <c r="B51" t="s">
        <v>33</v>
      </c>
      <c r="C51">
        <v>0</v>
      </c>
      <c r="I51" t="s">
        <v>133</v>
      </c>
      <c r="K51">
        <v>5</v>
      </c>
      <c r="L51">
        <v>18.5</v>
      </c>
    </row>
    <row r="52" spans="1:12">
      <c r="B52" t="s">
        <v>16</v>
      </c>
      <c r="C52">
        <v>27</v>
      </c>
      <c r="D52">
        <v>100</v>
      </c>
      <c r="I52" t="s">
        <v>135</v>
      </c>
      <c r="K52">
        <v>1</v>
      </c>
      <c r="L52">
        <v>3.7</v>
      </c>
    </row>
    <row r="53" spans="1:12">
      <c r="I53" t="s">
        <v>16</v>
      </c>
      <c r="K53">
        <v>27</v>
      </c>
      <c r="L53">
        <v>100</v>
      </c>
    </row>
    <row r="55" spans="1:12">
      <c r="A55" s="134" t="s">
        <v>22</v>
      </c>
      <c r="B55" s="134"/>
      <c r="C55" s="134"/>
      <c r="D55" s="134"/>
      <c r="E55" s="134"/>
      <c r="F55" s="134"/>
      <c r="G55" s="134"/>
    </row>
    <row r="56" spans="1:12">
      <c r="A56" s="134"/>
      <c r="B56" s="134"/>
      <c r="C56" s="134"/>
      <c r="D56" s="134"/>
      <c r="E56" s="134"/>
      <c r="F56" s="134"/>
      <c r="G56" s="134"/>
      <c r="I56" s="136" t="s">
        <v>124</v>
      </c>
      <c r="J56" s="136"/>
      <c r="K56" s="136"/>
    </row>
    <row r="57" spans="1:12">
      <c r="C57" t="s">
        <v>9</v>
      </c>
      <c r="D57" t="s">
        <v>10</v>
      </c>
      <c r="I57" s="136"/>
      <c r="J57" s="136"/>
      <c r="K57" s="136"/>
    </row>
    <row r="58" spans="1:12">
      <c r="A58" t="s">
        <v>13</v>
      </c>
      <c r="B58" t="s">
        <v>14</v>
      </c>
      <c r="C58">
        <v>2</v>
      </c>
      <c r="D58">
        <v>7.4</v>
      </c>
      <c r="J58" t="s">
        <v>9</v>
      </c>
      <c r="K58" t="s">
        <v>10</v>
      </c>
    </row>
    <row r="59" spans="1:12">
      <c r="B59" t="s">
        <v>15</v>
      </c>
      <c r="C59">
        <v>25</v>
      </c>
      <c r="D59">
        <v>92.6</v>
      </c>
      <c r="I59" t="s">
        <v>14</v>
      </c>
      <c r="J59">
        <v>1</v>
      </c>
      <c r="K59">
        <v>3.7</v>
      </c>
    </row>
    <row r="60" spans="1:12">
      <c r="B60" t="s">
        <v>33</v>
      </c>
      <c r="C60">
        <v>0</v>
      </c>
      <c r="I60" t="s">
        <v>73</v>
      </c>
      <c r="J60">
        <v>26</v>
      </c>
      <c r="K60">
        <v>96.3</v>
      </c>
    </row>
    <row r="61" spans="1:12">
      <c r="B61" t="s">
        <v>16</v>
      </c>
      <c r="C61">
        <v>27</v>
      </c>
      <c r="D61">
        <v>100</v>
      </c>
      <c r="I61" t="s">
        <v>16</v>
      </c>
      <c r="J61">
        <v>27</v>
      </c>
      <c r="K61">
        <v>100</v>
      </c>
    </row>
    <row r="64" spans="1:12">
      <c r="A64" s="134" t="s">
        <v>25</v>
      </c>
      <c r="B64" s="134"/>
      <c r="C64" s="134"/>
      <c r="D64" s="134"/>
      <c r="E64" s="134"/>
      <c r="F64" s="134"/>
      <c r="G64" s="134"/>
      <c r="I64" s="136" t="s">
        <v>125</v>
      </c>
      <c r="J64" s="136"/>
      <c r="K64" s="136"/>
    </row>
    <row r="65" spans="1:11">
      <c r="A65" s="134"/>
      <c r="B65" s="134"/>
      <c r="C65" s="134"/>
      <c r="D65" s="134"/>
      <c r="E65" s="134"/>
      <c r="F65" s="134"/>
      <c r="G65" s="134"/>
      <c r="I65" s="136"/>
      <c r="J65" s="136"/>
      <c r="K65" s="136"/>
    </row>
    <row r="66" spans="1:11">
      <c r="C66" t="s">
        <v>9</v>
      </c>
      <c r="D66" t="s">
        <v>10</v>
      </c>
      <c r="J66" t="s">
        <v>9</v>
      </c>
      <c r="K66" t="s">
        <v>10</v>
      </c>
    </row>
    <row r="67" spans="1:11">
      <c r="A67" t="s">
        <v>13</v>
      </c>
      <c r="B67" t="s">
        <v>14</v>
      </c>
      <c r="C67">
        <v>5</v>
      </c>
      <c r="D67">
        <v>18.5</v>
      </c>
      <c r="I67" t="s">
        <v>15</v>
      </c>
      <c r="J67">
        <v>27</v>
      </c>
      <c r="K67">
        <v>100</v>
      </c>
    </row>
    <row r="68" spans="1:11">
      <c r="B68" t="s">
        <v>15</v>
      </c>
      <c r="C68">
        <v>22</v>
      </c>
      <c r="D68">
        <v>81.5</v>
      </c>
    </row>
    <row r="69" spans="1:11">
      <c r="B69" t="s">
        <v>16</v>
      </c>
      <c r="C69">
        <v>27</v>
      </c>
      <c r="D69">
        <v>100</v>
      </c>
    </row>
    <row r="70" spans="1:11">
      <c r="I70" s="136" t="s">
        <v>131</v>
      </c>
      <c r="J70" s="136"/>
      <c r="K70" s="136"/>
    </row>
    <row r="71" spans="1:11">
      <c r="I71" s="136"/>
      <c r="J71" s="136"/>
      <c r="K71" s="136"/>
    </row>
    <row r="72" spans="1:11">
      <c r="A72" s="134" t="s">
        <v>26</v>
      </c>
      <c r="B72" s="134"/>
      <c r="C72" s="134"/>
      <c r="D72" s="134"/>
      <c r="E72" s="134"/>
      <c r="F72" s="134"/>
      <c r="G72" s="134"/>
      <c r="K72" t="s">
        <v>9</v>
      </c>
    </row>
    <row r="73" spans="1:11">
      <c r="A73" s="134"/>
      <c r="B73" s="134"/>
      <c r="C73" s="134"/>
      <c r="D73" s="134"/>
      <c r="E73" s="134"/>
      <c r="F73" s="134"/>
      <c r="G73" s="134"/>
      <c r="I73" t="s">
        <v>207</v>
      </c>
      <c r="K73">
        <v>22</v>
      </c>
    </row>
    <row r="74" spans="1:11">
      <c r="C74" t="s">
        <v>9</v>
      </c>
      <c r="D74" t="s">
        <v>10</v>
      </c>
      <c r="I74" t="s">
        <v>208</v>
      </c>
      <c r="K74">
        <v>18</v>
      </c>
    </row>
    <row r="75" spans="1:11">
      <c r="A75" t="s">
        <v>13</v>
      </c>
      <c r="B75" t="s">
        <v>14</v>
      </c>
      <c r="C75">
        <v>5</v>
      </c>
      <c r="D75">
        <v>18.5</v>
      </c>
      <c r="I75" t="s">
        <v>209</v>
      </c>
      <c r="K75">
        <v>1</v>
      </c>
    </row>
    <row r="76" spans="1:11">
      <c r="B76" t="s">
        <v>15</v>
      </c>
      <c r="C76">
        <v>22</v>
      </c>
      <c r="D76">
        <v>81.5</v>
      </c>
      <c r="I76" t="s">
        <v>316</v>
      </c>
      <c r="K76">
        <v>2</v>
      </c>
    </row>
    <row r="77" spans="1:11">
      <c r="B77" t="s">
        <v>16</v>
      </c>
      <c r="C77">
        <v>27</v>
      </c>
      <c r="D77">
        <v>100</v>
      </c>
      <c r="I77" t="s">
        <v>210</v>
      </c>
      <c r="K77">
        <v>2</v>
      </c>
    </row>
    <row r="78" spans="1:11">
      <c r="I78" t="s">
        <v>211</v>
      </c>
      <c r="K78">
        <v>2</v>
      </c>
    </row>
    <row r="79" spans="1:11">
      <c r="I79" t="s">
        <v>213</v>
      </c>
      <c r="K79">
        <v>4</v>
      </c>
    </row>
    <row r="80" spans="1:11">
      <c r="A80" s="134" t="s">
        <v>23</v>
      </c>
      <c r="B80" s="134"/>
      <c r="C80" s="134"/>
      <c r="D80" s="134"/>
      <c r="E80" s="134"/>
      <c r="F80" s="134"/>
      <c r="G80" s="134"/>
    </row>
    <row r="81" spans="1:7">
      <c r="A81" s="134"/>
      <c r="B81" s="134"/>
      <c r="C81" s="134"/>
      <c r="D81" s="134"/>
      <c r="E81" s="134"/>
      <c r="F81" s="134"/>
      <c r="G81" s="134"/>
    </row>
    <row r="82" spans="1:7">
      <c r="C82" t="s">
        <v>9</v>
      </c>
      <c r="D82" t="s">
        <v>10</v>
      </c>
    </row>
    <row r="83" spans="1:7">
      <c r="A83" t="s">
        <v>13</v>
      </c>
      <c r="B83" t="s">
        <v>14</v>
      </c>
      <c r="C83">
        <v>23</v>
      </c>
      <c r="D83">
        <v>85.2</v>
      </c>
    </row>
    <row r="84" spans="1:7">
      <c r="B84" t="s">
        <v>15</v>
      </c>
      <c r="C84">
        <v>3</v>
      </c>
      <c r="D84">
        <v>11.1</v>
      </c>
    </row>
    <row r="85" spans="1:7">
      <c r="B85" t="s">
        <v>24</v>
      </c>
      <c r="C85">
        <v>1</v>
      </c>
      <c r="D85">
        <v>3.7</v>
      </c>
    </row>
    <row r="86" spans="1:7">
      <c r="B86" t="s">
        <v>16</v>
      </c>
      <c r="C86">
        <v>27</v>
      </c>
      <c r="D86">
        <v>100</v>
      </c>
    </row>
    <row r="89" spans="1:7">
      <c r="A89" s="134" t="s">
        <v>27</v>
      </c>
      <c r="B89" s="134"/>
      <c r="C89" s="134"/>
      <c r="D89" s="134"/>
      <c r="E89" s="134"/>
      <c r="F89" s="134"/>
      <c r="G89" s="134"/>
    </row>
    <row r="90" spans="1:7">
      <c r="A90" s="134"/>
      <c r="B90" s="134"/>
      <c r="C90" s="134"/>
      <c r="D90" s="134"/>
      <c r="E90" s="134"/>
      <c r="F90" s="134"/>
      <c r="G90" s="134"/>
    </row>
    <row r="91" spans="1:7">
      <c r="C91" t="s">
        <v>9</v>
      </c>
      <c r="D91" t="s">
        <v>10</v>
      </c>
    </row>
    <row r="92" spans="1:7">
      <c r="A92" t="s">
        <v>13</v>
      </c>
      <c r="B92" t="s">
        <v>14</v>
      </c>
      <c r="C92">
        <v>6</v>
      </c>
      <c r="D92">
        <v>22.2</v>
      </c>
    </row>
    <row r="93" spans="1:7">
      <c r="B93" t="s">
        <v>15</v>
      </c>
      <c r="C93">
        <v>21</v>
      </c>
      <c r="D93">
        <v>77.8</v>
      </c>
    </row>
    <row r="94" spans="1:7">
      <c r="B94" t="s">
        <v>16</v>
      </c>
      <c r="C94">
        <v>27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5</v>
      </c>
      <c r="D100">
        <v>18.5</v>
      </c>
    </row>
    <row r="101" spans="1:7">
      <c r="B101" t="s">
        <v>15</v>
      </c>
      <c r="C101">
        <v>22</v>
      </c>
      <c r="D101">
        <v>81.5</v>
      </c>
    </row>
    <row r="102" spans="1:7">
      <c r="B102" t="s">
        <v>16</v>
      </c>
      <c r="C102">
        <v>27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2</v>
      </c>
      <c r="D108">
        <v>7.4</v>
      </c>
    </row>
    <row r="109" spans="1:7">
      <c r="B109" t="s">
        <v>15</v>
      </c>
      <c r="C109">
        <v>25</v>
      </c>
      <c r="D109">
        <v>92.6</v>
      </c>
    </row>
    <row r="110" spans="1:7">
      <c r="B110" t="s">
        <v>16</v>
      </c>
      <c r="C110">
        <v>27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1</v>
      </c>
      <c r="D116">
        <v>3.7</v>
      </c>
    </row>
    <row r="117" spans="1:7">
      <c r="B117" t="s">
        <v>15</v>
      </c>
      <c r="C117">
        <v>26</v>
      </c>
      <c r="D117">
        <v>96.3</v>
      </c>
    </row>
    <row r="118" spans="1:7">
      <c r="B118" t="s">
        <v>16</v>
      </c>
      <c r="C118">
        <v>27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7</v>
      </c>
      <c r="D124">
        <v>25.9</v>
      </c>
    </row>
    <row r="125" spans="1:7">
      <c r="B125" t="s">
        <v>15</v>
      </c>
      <c r="C125">
        <v>16</v>
      </c>
      <c r="D125">
        <v>59.3</v>
      </c>
    </row>
    <row r="126" spans="1:7">
      <c r="B126" t="s">
        <v>24</v>
      </c>
      <c r="C126">
        <v>4</v>
      </c>
      <c r="D126">
        <v>14.8</v>
      </c>
    </row>
    <row r="127" spans="1:7">
      <c r="B127" t="s">
        <v>16</v>
      </c>
      <c r="C127">
        <v>27</v>
      </c>
      <c r="D127">
        <v>100</v>
      </c>
    </row>
  </sheetData>
  <mergeCells count="39">
    <mergeCell ref="P9:P11"/>
    <mergeCell ref="P12:P15"/>
    <mergeCell ref="P17:P18"/>
    <mergeCell ref="P19:P20"/>
    <mergeCell ref="P21:P22"/>
    <mergeCell ref="Q9:Q11"/>
    <mergeCell ref="Q12:Q15"/>
    <mergeCell ref="Q17:Q18"/>
    <mergeCell ref="Q19:Q20"/>
    <mergeCell ref="Q21:Q22"/>
    <mergeCell ref="A46:G47"/>
    <mergeCell ref="A55:G56"/>
    <mergeCell ref="A64:G65"/>
    <mergeCell ref="F1:N1"/>
    <mergeCell ref="A4:G5"/>
    <mergeCell ref="A6:G7"/>
    <mergeCell ref="A14:G15"/>
    <mergeCell ref="A22:G23"/>
    <mergeCell ref="I9:I11"/>
    <mergeCell ref="I12:I15"/>
    <mergeCell ref="I17:I18"/>
    <mergeCell ref="I19:I20"/>
    <mergeCell ref="I21:I22"/>
    <mergeCell ref="A113:G114"/>
    <mergeCell ref="A121:G122"/>
    <mergeCell ref="T15:V16"/>
    <mergeCell ref="I26:L27"/>
    <mergeCell ref="I39:K40"/>
    <mergeCell ref="I56:K57"/>
    <mergeCell ref="I47:L48"/>
    <mergeCell ref="I64:K65"/>
    <mergeCell ref="I70:K71"/>
    <mergeCell ref="A72:G73"/>
    <mergeCell ref="A80:G81"/>
    <mergeCell ref="A89:G90"/>
    <mergeCell ref="A97:G98"/>
    <mergeCell ref="A105:G106"/>
    <mergeCell ref="A30:G31"/>
    <mergeCell ref="A38:G39"/>
  </mergeCells>
  <dataValidations count="2">
    <dataValidation type="list" allowBlank="1" showInputMessage="1" showErrorMessage="1" sqref="Q12 Q16:Q17 Q19 Q21 Q23 V9">
      <formula1>#REF!</formula1>
    </dataValidation>
    <dataValidation type="list" allowBlank="1" showInputMessage="1" showErrorMessage="1" promptTitle="Clique para atribuir escala" sqref="Q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7"/>
  <sheetViews>
    <sheetView zoomScale="60" zoomScaleNormal="60" workbookViewId="0">
      <selection activeCell="A14" sqref="A14:G15"/>
    </sheetView>
  </sheetViews>
  <sheetFormatPr defaultRowHeight="15"/>
  <cols>
    <col min="1" max="1" width="18.5703125" customWidth="1"/>
    <col min="2" max="2" width="17.7109375" customWidth="1"/>
    <col min="3" max="3" width="14.28515625" customWidth="1"/>
    <col min="4" max="4" width="14.7109375" customWidth="1"/>
    <col min="11" max="11" width="13" customWidth="1"/>
    <col min="16" max="16" width="14.5703125" customWidth="1"/>
    <col min="17" max="17" width="17.42578125" customWidth="1"/>
    <col min="20" max="20" width="25.85546875" customWidth="1"/>
    <col min="22" max="22" width="24" customWidth="1"/>
  </cols>
  <sheetData>
    <row r="1" spans="1:22" ht="62.25" customHeight="1">
      <c r="A1" s="96" t="s">
        <v>39</v>
      </c>
      <c r="B1" s="78" t="s">
        <v>40</v>
      </c>
      <c r="C1" s="78" t="s">
        <v>114</v>
      </c>
      <c r="D1" s="78" t="s">
        <v>113</v>
      </c>
      <c r="F1" s="174" t="s">
        <v>2011</v>
      </c>
      <c r="G1" s="175"/>
      <c r="H1" s="175"/>
      <c r="I1" s="175"/>
      <c r="J1" s="175"/>
      <c r="K1" s="175"/>
      <c r="L1" s="175"/>
      <c r="M1" s="175"/>
      <c r="N1" s="176"/>
    </row>
    <row r="2" spans="1:22">
      <c r="A2" s="97" t="s">
        <v>71</v>
      </c>
      <c r="B2" s="86">
        <v>45</v>
      </c>
      <c r="C2" s="23">
        <v>45</v>
      </c>
      <c r="D2" s="24">
        <v>100</v>
      </c>
      <c r="M2" s="63"/>
    </row>
    <row r="3" spans="1:22">
      <c r="A3" s="93"/>
      <c r="M3" s="63"/>
    </row>
    <row r="4" spans="1:22" ht="15" customHeight="1">
      <c r="A4" s="192" t="s">
        <v>119</v>
      </c>
      <c r="B4" s="193"/>
      <c r="C4" s="193"/>
      <c r="D4" s="193"/>
      <c r="E4" s="193"/>
      <c r="F4" s="193"/>
      <c r="G4" s="194"/>
      <c r="H4" s="93"/>
      <c r="M4" s="63"/>
    </row>
    <row r="5" spans="1:22">
      <c r="A5" s="195"/>
      <c r="B5" s="196"/>
      <c r="C5" s="196"/>
      <c r="D5" s="196"/>
      <c r="E5" s="196"/>
      <c r="F5" s="196"/>
      <c r="G5" s="197"/>
      <c r="H5" s="93"/>
      <c r="M5" s="63"/>
    </row>
    <row r="6" spans="1:22">
      <c r="A6" s="112" t="s">
        <v>8</v>
      </c>
      <c r="B6" s="112"/>
      <c r="C6" s="112"/>
      <c r="D6" s="112"/>
      <c r="E6" s="112"/>
      <c r="F6" s="112"/>
      <c r="G6" s="112"/>
    </row>
    <row r="7" spans="1:22">
      <c r="A7" s="134"/>
      <c r="B7" s="134"/>
      <c r="C7" s="134"/>
      <c r="D7" s="134"/>
      <c r="E7" s="134"/>
      <c r="F7" s="134"/>
      <c r="G7" s="134"/>
    </row>
    <row r="8" spans="1:22" ht="30">
      <c r="C8" t="s">
        <v>9</v>
      </c>
      <c r="D8" t="s">
        <v>10</v>
      </c>
      <c r="I8" s="1" t="s">
        <v>0</v>
      </c>
      <c r="J8" s="1" t="s">
        <v>32</v>
      </c>
      <c r="K8" s="1" t="s">
        <v>15</v>
      </c>
      <c r="L8" s="1" t="s">
        <v>14</v>
      </c>
      <c r="M8" s="1" t="s">
        <v>33</v>
      </c>
      <c r="N8" s="1" t="s">
        <v>34</v>
      </c>
      <c r="O8" s="1" t="s">
        <v>35</v>
      </c>
      <c r="P8" s="69" t="s">
        <v>36</v>
      </c>
      <c r="Q8" s="6" t="s">
        <v>79</v>
      </c>
      <c r="T8" s="66" t="s">
        <v>80</v>
      </c>
      <c r="U8" s="5" t="s">
        <v>82</v>
      </c>
      <c r="V8" s="66" t="s">
        <v>79</v>
      </c>
    </row>
    <row r="9" spans="1:22" ht="30">
      <c r="A9" t="s">
        <v>13</v>
      </c>
      <c r="B9" t="s">
        <v>14</v>
      </c>
      <c r="C9">
        <v>19</v>
      </c>
      <c r="D9">
        <v>42.2</v>
      </c>
      <c r="I9" s="179" t="s">
        <v>1</v>
      </c>
      <c r="J9" s="1">
        <v>75</v>
      </c>
      <c r="K9" s="1">
        <f>C10</f>
        <v>26</v>
      </c>
      <c r="L9" s="1">
        <f>C9</f>
        <v>19</v>
      </c>
      <c r="M9" s="1">
        <f>0</f>
        <v>0</v>
      </c>
      <c r="N9" s="1">
        <f>C11</f>
        <v>45</v>
      </c>
      <c r="O9" s="1">
        <f>(N9-(M9+L9))/N9</f>
        <v>0.57777777777777772</v>
      </c>
      <c r="P9" s="155">
        <f>(O9+O10+O11)/3</f>
        <v>0.61481481481481481</v>
      </c>
      <c r="Q9" s="117" t="s">
        <v>76</v>
      </c>
      <c r="T9" s="4" t="s">
        <v>85</v>
      </c>
      <c r="U9" s="4">
        <f>(O9+O10+O11+O12+O13+O14+O15+O16+O17+O18+O19+O20+O21+O22+O23)/15</f>
        <v>0.67851851851851863</v>
      </c>
      <c r="V9" s="4" t="s">
        <v>76</v>
      </c>
    </row>
    <row r="10" spans="1:22">
      <c r="B10" t="s">
        <v>15</v>
      </c>
      <c r="C10">
        <v>26</v>
      </c>
      <c r="D10">
        <v>57.8</v>
      </c>
      <c r="I10" s="180"/>
      <c r="J10" s="6">
        <v>76</v>
      </c>
      <c r="K10" s="6">
        <f>C18</f>
        <v>28</v>
      </c>
      <c r="L10" s="6">
        <f>C17</f>
        <v>17</v>
      </c>
      <c r="M10" s="6">
        <f>0</f>
        <v>0</v>
      </c>
      <c r="N10" s="6">
        <f>C19</f>
        <v>45</v>
      </c>
      <c r="O10" s="7">
        <f t="shared" ref="O10:O23" si="0">(N10-(M10+L10))/N10</f>
        <v>0.62222222222222223</v>
      </c>
      <c r="P10" s="157"/>
      <c r="Q10" s="118"/>
      <c r="S10" s="70"/>
      <c r="T10" s="52"/>
    </row>
    <row r="11" spans="1:22">
      <c r="B11" t="s">
        <v>16</v>
      </c>
      <c r="C11">
        <v>45</v>
      </c>
      <c r="D11">
        <v>100</v>
      </c>
      <c r="I11" s="181"/>
      <c r="J11" s="4">
        <v>77</v>
      </c>
      <c r="K11" s="10">
        <f>C26</f>
        <v>29</v>
      </c>
      <c r="L11" s="10">
        <f>C25</f>
        <v>16</v>
      </c>
      <c r="M11" s="10">
        <f>0</f>
        <v>0</v>
      </c>
      <c r="N11" s="11">
        <f>C27</f>
        <v>45</v>
      </c>
      <c r="O11" s="12">
        <f t="shared" si="0"/>
        <v>0.64444444444444449</v>
      </c>
      <c r="P11" s="156"/>
      <c r="Q11" s="119"/>
      <c r="S11" s="52"/>
      <c r="T11" s="52"/>
    </row>
    <row r="12" spans="1:22">
      <c r="I12" s="144" t="s">
        <v>2</v>
      </c>
      <c r="J12" s="4">
        <v>63</v>
      </c>
      <c r="K12" s="10">
        <f>C34</f>
        <v>20</v>
      </c>
      <c r="L12" s="10">
        <f>C33</f>
        <v>25</v>
      </c>
      <c r="M12" s="10">
        <f>0</f>
        <v>0</v>
      </c>
      <c r="N12" s="11">
        <f>C35</f>
        <v>45</v>
      </c>
      <c r="O12" s="12">
        <f t="shared" si="0"/>
        <v>0.44444444444444442</v>
      </c>
      <c r="P12" s="146">
        <f>(O12+O13+O14+O15)/4</f>
        <v>0.66111111111111109</v>
      </c>
      <c r="Q12" s="117" t="s">
        <v>76</v>
      </c>
    </row>
    <row r="13" spans="1:22">
      <c r="I13" s="148"/>
      <c r="J13" s="4">
        <v>64</v>
      </c>
      <c r="K13" s="10">
        <f>C42</f>
        <v>18</v>
      </c>
      <c r="L13" s="10">
        <f>C41</f>
        <v>27</v>
      </c>
      <c r="M13" s="10">
        <f>0</f>
        <v>0</v>
      </c>
      <c r="N13" s="11">
        <f>C43</f>
        <v>45</v>
      </c>
      <c r="O13" s="12">
        <f t="shared" si="0"/>
        <v>0.4</v>
      </c>
      <c r="P13" s="149"/>
      <c r="Q13" s="118"/>
    </row>
    <row r="14" spans="1:22">
      <c r="A14" s="134" t="s">
        <v>17</v>
      </c>
      <c r="B14" s="134"/>
      <c r="C14" s="134"/>
      <c r="D14" s="134"/>
      <c r="E14" s="134"/>
      <c r="F14" s="134"/>
      <c r="G14" s="134"/>
      <c r="I14" s="148"/>
      <c r="J14" s="4">
        <v>911</v>
      </c>
      <c r="K14" s="10">
        <f>C50</f>
        <v>43</v>
      </c>
      <c r="L14" s="10">
        <f>C49</f>
        <v>2</v>
      </c>
      <c r="M14" s="10">
        <f>C51</f>
        <v>0</v>
      </c>
      <c r="N14" s="11">
        <f>C52</f>
        <v>45</v>
      </c>
      <c r="O14" s="12">
        <f t="shared" si="0"/>
        <v>0.9555555555555556</v>
      </c>
      <c r="P14" s="149"/>
      <c r="Q14" s="118"/>
      <c r="T14" s="131" t="s">
        <v>380</v>
      </c>
      <c r="U14" s="131"/>
      <c r="V14" s="131"/>
    </row>
    <row r="15" spans="1:22">
      <c r="A15" s="134"/>
      <c r="B15" s="134"/>
      <c r="C15" s="134"/>
      <c r="D15" s="134"/>
      <c r="E15" s="134"/>
      <c r="F15" s="134"/>
      <c r="G15" s="134"/>
      <c r="I15" s="145"/>
      <c r="J15" s="4">
        <v>93</v>
      </c>
      <c r="K15" s="10">
        <f>C59</f>
        <v>38</v>
      </c>
      <c r="L15" s="10">
        <f>C58</f>
        <v>7</v>
      </c>
      <c r="M15" s="10">
        <f>C60</f>
        <v>0</v>
      </c>
      <c r="N15" s="11">
        <f>C61</f>
        <v>45</v>
      </c>
      <c r="O15" s="12">
        <f t="shared" si="0"/>
        <v>0.84444444444444444</v>
      </c>
      <c r="P15" s="147"/>
      <c r="Q15" s="119"/>
      <c r="S15" s="8"/>
      <c r="T15" s="131"/>
      <c r="U15" s="131"/>
      <c r="V15" s="131"/>
    </row>
    <row r="16" spans="1:22" ht="15.75">
      <c r="C16" t="s">
        <v>9</v>
      </c>
      <c r="D16" t="s">
        <v>10</v>
      </c>
      <c r="I16" s="40" t="s">
        <v>3</v>
      </c>
      <c r="J16" s="4">
        <v>1072</v>
      </c>
      <c r="K16" s="10">
        <f>C84</f>
        <v>6</v>
      </c>
      <c r="L16" s="10">
        <f>C83</f>
        <v>38</v>
      </c>
      <c r="M16" s="10">
        <f>C85</f>
        <v>1</v>
      </c>
      <c r="N16" s="11">
        <f>C86</f>
        <v>45</v>
      </c>
      <c r="O16" s="12">
        <f t="shared" si="0"/>
        <v>0.13333333333333333</v>
      </c>
      <c r="P16" s="41">
        <f>O16</f>
        <v>0.13333333333333333</v>
      </c>
      <c r="Q16" s="11" t="s">
        <v>75</v>
      </c>
      <c r="S16" s="9" t="s">
        <v>38</v>
      </c>
    </row>
    <row r="17" spans="1:20">
      <c r="A17" t="s">
        <v>13</v>
      </c>
      <c r="B17" t="s">
        <v>14</v>
      </c>
      <c r="C17">
        <v>17</v>
      </c>
      <c r="D17">
        <v>37.799999999999997</v>
      </c>
      <c r="I17" s="144" t="s">
        <v>4</v>
      </c>
      <c r="J17" s="4">
        <v>102</v>
      </c>
      <c r="K17" s="10">
        <f>C68</f>
        <v>40</v>
      </c>
      <c r="L17" s="10">
        <f>C67</f>
        <v>5</v>
      </c>
      <c r="M17" s="10">
        <f>0</f>
        <v>0</v>
      </c>
      <c r="N17" s="11">
        <f>C69</f>
        <v>45</v>
      </c>
      <c r="O17" s="12">
        <f t="shared" si="0"/>
        <v>0.88888888888888884</v>
      </c>
      <c r="P17" s="146">
        <f>(O17+O18)/2</f>
        <v>0.85555555555555551</v>
      </c>
      <c r="Q17" s="117" t="s">
        <v>77</v>
      </c>
      <c r="T17" t="s">
        <v>2056</v>
      </c>
    </row>
    <row r="18" spans="1:20">
      <c r="B18" t="s">
        <v>15</v>
      </c>
      <c r="C18">
        <v>28</v>
      </c>
      <c r="D18">
        <v>62.2</v>
      </c>
      <c r="I18" s="145"/>
      <c r="J18" s="4">
        <v>103</v>
      </c>
      <c r="K18" s="10">
        <f>C76</f>
        <v>37</v>
      </c>
      <c r="L18" s="10">
        <f>C75</f>
        <v>8</v>
      </c>
      <c r="M18" s="10">
        <f>0</f>
        <v>0</v>
      </c>
      <c r="N18" s="11">
        <f>C77</f>
        <v>45</v>
      </c>
      <c r="O18" s="12">
        <f t="shared" si="0"/>
        <v>0.82222222222222219</v>
      </c>
      <c r="P18" s="147"/>
      <c r="Q18" s="119"/>
      <c r="T18" t="s">
        <v>2055</v>
      </c>
    </row>
    <row r="19" spans="1:20">
      <c r="B19" t="s">
        <v>16</v>
      </c>
      <c r="C19">
        <v>45</v>
      </c>
      <c r="D19">
        <v>100</v>
      </c>
      <c r="I19" s="144" t="s">
        <v>5</v>
      </c>
      <c r="J19" s="4">
        <v>59</v>
      </c>
      <c r="K19" s="10">
        <f>C93</f>
        <v>28</v>
      </c>
      <c r="L19" s="10">
        <f>C92</f>
        <v>17</v>
      </c>
      <c r="M19" s="10">
        <f>0</f>
        <v>0</v>
      </c>
      <c r="N19" s="11">
        <f>C94</f>
        <v>45</v>
      </c>
      <c r="O19" s="12">
        <f t="shared" si="0"/>
        <v>0.62222222222222223</v>
      </c>
      <c r="P19" s="146">
        <f>(O19+O20)/2</f>
        <v>0.65555555555555556</v>
      </c>
      <c r="Q19" s="117" t="s">
        <v>76</v>
      </c>
      <c r="T19" t="s">
        <v>2054</v>
      </c>
    </row>
    <row r="20" spans="1:20">
      <c r="I20" s="145"/>
      <c r="J20" s="4">
        <v>510</v>
      </c>
      <c r="K20" s="10">
        <f>C101</f>
        <v>31</v>
      </c>
      <c r="L20" s="10">
        <f>C100</f>
        <v>14</v>
      </c>
      <c r="M20" s="10">
        <f>0</f>
        <v>0</v>
      </c>
      <c r="N20" s="11">
        <f>C102</f>
        <v>45</v>
      </c>
      <c r="O20" s="12">
        <f t="shared" si="0"/>
        <v>0.68888888888888888</v>
      </c>
      <c r="P20" s="147"/>
      <c r="Q20" s="119"/>
      <c r="T20" t="s">
        <v>2053</v>
      </c>
    </row>
    <row r="21" spans="1:20">
      <c r="I21" s="144" t="s">
        <v>6</v>
      </c>
      <c r="J21" s="4">
        <v>56</v>
      </c>
      <c r="K21" s="10">
        <f>C109</f>
        <v>37</v>
      </c>
      <c r="L21" s="10">
        <f>C108</f>
        <v>8</v>
      </c>
      <c r="M21" s="10">
        <f>0</f>
        <v>0</v>
      </c>
      <c r="N21" s="11">
        <f>C110</f>
        <v>45</v>
      </c>
      <c r="O21" s="12">
        <f t="shared" si="0"/>
        <v>0.82222222222222219</v>
      </c>
      <c r="P21" s="146">
        <f>(O21+O22)/2</f>
        <v>0.87777777777777777</v>
      </c>
      <c r="Q21" s="117" t="s">
        <v>77</v>
      </c>
      <c r="T21" t="s">
        <v>2052</v>
      </c>
    </row>
    <row r="22" spans="1:20">
      <c r="A22" s="134" t="s">
        <v>18</v>
      </c>
      <c r="B22" s="134"/>
      <c r="C22" s="134"/>
      <c r="D22" s="134"/>
      <c r="E22" s="134"/>
      <c r="F22" s="134"/>
      <c r="G22" s="134"/>
      <c r="I22" s="145"/>
      <c r="J22" s="4">
        <v>57</v>
      </c>
      <c r="K22" s="10">
        <f>C117</f>
        <v>42</v>
      </c>
      <c r="L22" s="10">
        <f>C116</f>
        <v>3</v>
      </c>
      <c r="M22" s="10">
        <f>0</f>
        <v>0</v>
      </c>
      <c r="N22" s="11">
        <f>C118</f>
        <v>45</v>
      </c>
      <c r="O22" s="12">
        <f t="shared" si="0"/>
        <v>0.93333333333333335</v>
      </c>
      <c r="P22" s="147"/>
      <c r="Q22" s="119"/>
      <c r="T22" t="s">
        <v>2051</v>
      </c>
    </row>
    <row r="23" spans="1:20" ht="30">
      <c r="A23" s="134"/>
      <c r="B23" s="134"/>
      <c r="C23" s="134"/>
      <c r="D23" s="134"/>
      <c r="E23" s="134"/>
      <c r="F23" s="134"/>
      <c r="G23" s="134"/>
      <c r="I23" s="40" t="s">
        <v>7</v>
      </c>
      <c r="J23" s="4">
        <v>86</v>
      </c>
      <c r="K23" s="10">
        <f>C125</f>
        <v>35</v>
      </c>
      <c r="L23" s="10">
        <f>C124</f>
        <v>4</v>
      </c>
      <c r="M23" s="10">
        <f>C126</f>
        <v>6</v>
      </c>
      <c r="N23" s="11">
        <f>C127</f>
        <v>45</v>
      </c>
      <c r="O23" s="12">
        <f t="shared" si="0"/>
        <v>0.77777777777777779</v>
      </c>
      <c r="P23" s="41">
        <f>O23</f>
        <v>0.77777777777777779</v>
      </c>
      <c r="Q23" s="11" t="s">
        <v>77</v>
      </c>
      <c r="T23" t="s">
        <v>2050</v>
      </c>
    </row>
    <row r="24" spans="1:20">
      <c r="C24" t="s">
        <v>9</v>
      </c>
      <c r="D24" t="s">
        <v>10</v>
      </c>
      <c r="I24" s="42"/>
      <c r="J24" s="38"/>
      <c r="K24" s="15"/>
      <c r="L24" s="15"/>
      <c r="M24" s="15"/>
      <c r="N24" s="16"/>
      <c r="O24" s="17"/>
      <c r="P24" s="43"/>
      <c r="Q24" s="15"/>
      <c r="T24" t="s">
        <v>2049</v>
      </c>
    </row>
    <row r="25" spans="1:20">
      <c r="A25" t="s">
        <v>13</v>
      </c>
      <c r="B25" t="s">
        <v>14</v>
      </c>
      <c r="C25">
        <v>16</v>
      </c>
      <c r="D25">
        <v>35.6</v>
      </c>
      <c r="I25" s="39"/>
      <c r="J25" s="38"/>
      <c r="K25" s="15"/>
      <c r="L25" s="15"/>
      <c r="M25" s="15"/>
      <c r="N25" s="16"/>
      <c r="O25" s="17"/>
      <c r="P25" s="18"/>
      <c r="Q25" s="15"/>
      <c r="T25" t="s">
        <v>2048</v>
      </c>
    </row>
    <row r="26" spans="1:20">
      <c r="B26" t="s">
        <v>15</v>
      </c>
      <c r="C26">
        <v>29</v>
      </c>
      <c r="D26">
        <v>64.400000000000006</v>
      </c>
      <c r="I26" s="136" t="s">
        <v>1004</v>
      </c>
      <c r="J26" s="136"/>
      <c r="K26" s="136"/>
      <c r="L26" s="136"/>
      <c r="T26" t="s">
        <v>2047</v>
      </c>
    </row>
    <row r="27" spans="1:20">
      <c r="B27" t="s">
        <v>16</v>
      </c>
      <c r="C27">
        <v>45</v>
      </c>
      <c r="D27">
        <v>100</v>
      </c>
      <c r="I27" s="136"/>
      <c r="J27" s="136"/>
      <c r="K27" s="136"/>
      <c r="L27" s="136"/>
      <c r="T27" t="s">
        <v>2046</v>
      </c>
    </row>
    <row r="28" spans="1:20">
      <c r="K28" t="s">
        <v>9</v>
      </c>
      <c r="L28" t="s">
        <v>10</v>
      </c>
      <c r="T28" t="s">
        <v>2045</v>
      </c>
    </row>
    <row r="29" spans="1:20">
      <c r="I29" t="s">
        <v>2057</v>
      </c>
      <c r="K29">
        <v>3</v>
      </c>
      <c r="L29">
        <v>6.7</v>
      </c>
      <c r="T29" t="s">
        <v>2044</v>
      </c>
    </row>
    <row r="30" spans="1:20">
      <c r="A30" s="134" t="s">
        <v>19</v>
      </c>
      <c r="B30" s="134"/>
      <c r="C30" s="134"/>
      <c r="D30" s="134"/>
      <c r="E30" s="134"/>
      <c r="F30" s="134"/>
      <c r="G30" s="134"/>
      <c r="I30" t="s">
        <v>2058</v>
      </c>
      <c r="K30">
        <v>5</v>
      </c>
      <c r="L30">
        <v>11.1</v>
      </c>
      <c r="T30" t="s">
        <v>2043</v>
      </c>
    </row>
    <row r="31" spans="1:20">
      <c r="A31" s="134"/>
      <c r="B31" s="134"/>
      <c r="C31" s="134"/>
      <c r="D31" s="134"/>
      <c r="E31" s="134"/>
      <c r="F31" s="134"/>
      <c r="G31" s="134"/>
      <c r="I31" t="s">
        <v>2059</v>
      </c>
      <c r="K31">
        <v>3</v>
      </c>
      <c r="L31">
        <v>6.7</v>
      </c>
      <c r="T31" t="s">
        <v>2042</v>
      </c>
    </row>
    <row r="32" spans="1:20">
      <c r="C32" t="s">
        <v>9</v>
      </c>
      <c r="D32" t="s">
        <v>10</v>
      </c>
      <c r="I32" t="s">
        <v>2060</v>
      </c>
      <c r="K32">
        <v>4</v>
      </c>
      <c r="L32">
        <v>8.9</v>
      </c>
      <c r="T32" t="s">
        <v>2041</v>
      </c>
    </row>
    <row r="33" spans="1:20">
      <c r="A33" t="s">
        <v>13</v>
      </c>
      <c r="B33" t="s">
        <v>14</v>
      </c>
      <c r="C33">
        <v>25</v>
      </c>
      <c r="D33">
        <v>55.6</v>
      </c>
      <c r="I33" t="s">
        <v>2061</v>
      </c>
      <c r="K33">
        <v>2</v>
      </c>
      <c r="L33">
        <v>4.4000000000000004</v>
      </c>
      <c r="T33" t="s">
        <v>2040</v>
      </c>
    </row>
    <row r="34" spans="1:20">
      <c r="B34" t="s">
        <v>15</v>
      </c>
      <c r="C34">
        <v>20</v>
      </c>
      <c r="D34">
        <v>44.4</v>
      </c>
      <c r="I34" t="s">
        <v>2062</v>
      </c>
      <c r="K34">
        <v>2</v>
      </c>
      <c r="L34">
        <v>4.4000000000000004</v>
      </c>
      <c r="T34" t="s">
        <v>2039</v>
      </c>
    </row>
    <row r="35" spans="1:20">
      <c r="B35" t="s">
        <v>16</v>
      </c>
      <c r="C35">
        <v>45</v>
      </c>
      <c r="D35">
        <v>100</v>
      </c>
      <c r="I35" t="s">
        <v>2063</v>
      </c>
      <c r="K35">
        <v>1</v>
      </c>
      <c r="L35">
        <v>2.2000000000000002</v>
      </c>
      <c r="T35" t="s">
        <v>2038</v>
      </c>
    </row>
    <row r="36" spans="1:20">
      <c r="I36" t="s">
        <v>2064</v>
      </c>
      <c r="K36">
        <v>10</v>
      </c>
      <c r="L36">
        <v>22.2</v>
      </c>
      <c r="T36" t="s">
        <v>2037</v>
      </c>
    </row>
    <row r="37" spans="1:20">
      <c r="I37" t="s">
        <v>2065</v>
      </c>
      <c r="K37">
        <v>15</v>
      </c>
      <c r="L37">
        <v>33.299999999999997</v>
      </c>
      <c r="T37" t="s">
        <v>2036</v>
      </c>
    </row>
    <row r="38" spans="1:20">
      <c r="A38" s="134" t="s">
        <v>20</v>
      </c>
      <c r="B38" s="134"/>
      <c r="C38" s="134"/>
      <c r="D38" s="134"/>
      <c r="E38" s="134"/>
      <c r="F38" s="134"/>
      <c r="G38" s="134"/>
      <c r="I38" t="s">
        <v>16</v>
      </c>
      <c r="K38">
        <v>45</v>
      </c>
      <c r="L38">
        <v>100</v>
      </c>
      <c r="T38" t="s">
        <v>2035</v>
      </c>
    </row>
    <row r="39" spans="1:20">
      <c r="A39" s="134"/>
      <c r="B39" s="134"/>
      <c r="C39" s="134"/>
      <c r="D39" s="134"/>
      <c r="E39" s="134"/>
      <c r="F39" s="134"/>
      <c r="G39" s="134"/>
      <c r="T39" t="s">
        <v>2034</v>
      </c>
    </row>
    <row r="40" spans="1:20">
      <c r="C40" t="s">
        <v>9</v>
      </c>
      <c r="D40" t="s">
        <v>10</v>
      </c>
      <c r="T40" t="s">
        <v>2033</v>
      </c>
    </row>
    <row r="41" spans="1:20">
      <c r="A41" t="s">
        <v>13</v>
      </c>
      <c r="B41" t="s">
        <v>14</v>
      </c>
      <c r="C41">
        <v>27</v>
      </c>
      <c r="D41">
        <v>60</v>
      </c>
      <c r="I41" s="136" t="s">
        <v>122</v>
      </c>
      <c r="J41" s="136"/>
      <c r="K41" s="136"/>
      <c r="T41" t="s">
        <v>2032</v>
      </c>
    </row>
    <row r="42" spans="1:20">
      <c r="B42" t="s">
        <v>15</v>
      </c>
      <c r="C42">
        <v>18</v>
      </c>
      <c r="D42">
        <v>40</v>
      </c>
      <c r="I42" s="136"/>
      <c r="J42" s="136"/>
      <c r="K42" s="136"/>
      <c r="T42" t="s">
        <v>2031</v>
      </c>
    </row>
    <row r="43" spans="1:20">
      <c r="B43" t="s">
        <v>16</v>
      </c>
      <c r="C43">
        <v>45</v>
      </c>
      <c r="D43">
        <v>100</v>
      </c>
      <c r="J43" t="s">
        <v>9</v>
      </c>
      <c r="K43" t="s">
        <v>10</v>
      </c>
      <c r="T43" t="s">
        <v>2030</v>
      </c>
    </row>
    <row r="44" spans="1:20">
      <c r="I44" t="s">
        <v>126</v>
      </c>
      <c r="J44">
        <v>32</v>
      </c>
      <c r="K44">
        <v>71.099999999999994</v>
      </c>
      <c r="T44" t="s">
        <v>2029</v>
      </c>
    </row>
    <row r="45" spans="1:20">
      <c r="I45" t="s">
        <v>128</v>
      </c>
      <c r="J45">
        <v>13</v>
      </c>
      <c r="K45">
        <v>28.9</v>
      </c>
      <c r="T45" t="s">
        <v>2028</v>
      </c>
    </row>
    <row r="46" spans="1:20">
      <c r="A46" s="134" t="s">
        <v>21</v>
      </c>
      <c r="B46" s="134"/>
      <c r="C46" s="134"/>
      <c r="D46" s="134"/>
      <c r="E46" s="134"/>
      <c r="F46" s="134"/>
      <c r="G46" s="134"/>
      <c r="I46" t="s">
        <v>16</v>
      </c>
      <c r="J46">
        <v>45</v>
      </c>
      <c r="K46">
        <v>100</v>
      </c>
      <c r="T46" t="s">
        <v>2027</v>
      </c>
    </row>
    <row r="47" spans="1:20">
      <c r="A47" s="134"/>
      <c r="B47" s="134"/>
      <c r="C47" s="134"/>
      <c r="D47" s="134"/>
      <c r="E47" s="134"/>
      <c r="F47" s="134"/>
      <c r="G47" s="134"/>
      <c r="T47" t="s">
        <v>2026</v>
      </c>
    </row>
    <row r="48" spans="1:20">
      <c r="C48" t="s">
        <v>9</v>
      </c>
      <c r="D48" t="s">
        <v>10</v>
      </c>
      <c r="T48" t="s">
        <v>2025</v>
      </c>
    </row>
    <row r="49" spans="1:21">
      <c r="A49" t="s">
        <v>13</v>
      </c>
      <c r="B49" t="s">
        <v>14</v>
      </c>
      <c r="C49">
        <v>2</v>
      </c>
      <c r="D49">
        <v>4.4000000000000004</v>
      </c>
      <c r="I49" s="136" t="s">
        <v>123</v>
      </c>
      <c r="J49" s="136"/>
      <c r="K49" s="136"/>
      <c r="T49" t="s">
        <v>2024</v>
      </c>
    </row>
    <row r="50" spans="1:21">
      <c r="B50" t="s">
        <v>15</v>
      </c>
      <c r="C50">
        <v>43</v>
      </c>
      <c r="D50">
        <v>95.6</v>
      </c>
      <c r="I50" s="136"/>
      <c r="J50" s="136"/>
      <c r="K50" s="136"/>
      <c r="T50" t="s">
        <v>2023</v>
      </c>
    </row>
    <row r="51" spans="1:21">
      <c r="B51" t="s">
        <v>33</v>
      </c>
      <c r="C51">
        <v>0</v>
      </c>
      <c r="J51" t="s">
        <v>9</v>
      </c>
      <c r="K51" t="s">
        <v>10</v>
      </c>
      <c r="T51" t="s">
        <v>2022</v>
      </c>
    </row>
    <row r="52" spans="1:21">
      <c r="B52" t="s">
        <v>16</v>
      </c>
      <c r="C52">
        <v>45</v>
      </c>
      <c r="D52">
        <v>100</v>
      </c>
      <c r="I52" t="s">
        <v>127</v>
      </c>
      <c r="J52">
        <v>42</v>
      </c>
      <c r="K52">
        <v>93.3</v>
      </c>
      <c r="T52" t="s">
        <v>2021</v>
      </c>
    </row>
    <row r="53" spans="1:21">
      <c r="I53" t="s">
        <v>395</v>
      </c>
      <c r="J53">
        <v>2</v>
      </c>
      <c r="K53">
        <v>4.4000000000000004</v>
      </c>
      <c r="T53" t="s">
        <v>2020</v>
      </c>
    </row>
    <row r="54" spans="1:21">
      <c r="I54" t="s">
        <v>480</v>
      </c>
      <c r="J54">
        <v>1</v>
      </c>
      <c r="K54">
        <v>2.2000000000000002</v>
      </c>
      <c r="T54" t="s">
        <v>2019</v>
      </c>
    </row>
    <row r="55" spans="1:21">
      <c r="A55" s="134" t="s">
        <v>22</v>
      </c>
      <c r="B55" s="134"/>
      <c r="C55" s="134"/>
      <c r="D55" s="134"/>
      <c r="E55" s="134"/>
      <c r="F55" s="134"/>
      <c r="G55" s="134"/>
      <c r="I55" t="s">
        <v>16</v>
      </c>
      <c r="J55">
        <v>45</v>
      </c>
      <c r="K55">
        <v>100</v>
      </c>
      <c r="T55" t="s">
        <v>2018</v>
      </c>
    </row>
    <row r="56" spans="1:21">
      <c r="A56" s="134"/>
      <c r="B56" s="134"/>
      <c r="C56" s="134"/>
      <c r="D56" s="134"/>
      <c r="E56" s="134"/>
      <c r="F56" s="134"/>
      <c r="G56" s="134"/>
      <c r="T56" t="s">
        <v>2017</v>
      </c>
    </row>
    <row r="57" spans="1:21">
      <c r="C57" t="s">
        <v>9</v>
      </c>
      <c r="D57" t="s">
        <v>10</v>
      </c>
      <c r="T57" t="s">
        <v>2016</v>
      </c>
    </row>
    <row r="58" spans="1:21">
      <c r="A58" t="s">
        <v>13</v>
      </c>
      <c r="B58" t="s">
        <v>14</v>
      </c>
      <c r="C58">
        <v>7</v>
      </c>
      <c r="D58">
        <v>15.6</v>
      </c>
      <c r="I58" s="136" t="s">
        <v>130</v>
      </c>
      <c r="J58" s="136"/>
      <c r="K58" s="136"/>
      <c r="T58" t="s">
        <v>2015</v>
      </c>
    </row>
    <row r="59" spans="1:21">
      <c r="B59" t="s">
        <v>15</v>
      </c>
      <c r="C59">
        <v>38</v>
      </c>
      <c r="D59">
        <v>84.4</v>
      </c>
      <c r="I59" s="136"/>
      <c r="J59" s="136"/>
      <c r="K59" s="136"/>
      <c r="T59" t="s">
        <v>2014</v>
      </c>
    </row>
    <row r="60" spans="1:21">
      <c r="B60" t="s">
        <v>33</v>
      </c>
      <c r="C60">
        <v>0</v>
      </c>
      <c r="J60" t="s">
        <v>9</v>
      </c>
      <c r="K60" t="s">
        <v>10</v>
      </c>
      <c r="T60" t="s">
        <v>2013</v>
      </c>
    </row>
    <row r="61" spans="1:21">
      <c r="B61" t="s">
        <v>16</v>
      </c>
      <c r="C61">
        <v>45</v>
      </c>
      <c r="D61">
        <v>100</v>
      </c>
      <c r="I61" t="s">
        <v>132</v>
      </c>
      <c r="J61">
        <v>38</v>
      </c>
      <c r="K61">
        <v>84.4</v>
      </c>
      <c r="T61" t="s">
        <v>2012</v>
      </c>
    </row>
    <row r="62" spans="1:21">
      <c r="I62" t="s">
        <v>133</v>
      </c>
      <c r="J62">
        <v>7</v>
      </c>
      <c r="K62">
        <v>15.6</v>
      </c>
      <c r="T62" t="s">
        <v>16</v>
      </c>
      <c r="U62">
        <v>45</v>
      </c>
    </row>
    <row r="63" spans="1:21">
      <c r="I63" t="s">
        <v>16</v>
      </c>
      <c r="J63">
        <v>45</v>
      </c>
      <c r="K63">
        <v>100</v>
      </c>
    </row>
    <row r="64" spans="1:21">
      <c r="A64" s="134" t="s">
        <v>25</v>
      </c>
      <c r="B64" s="134"/>
      <c r="C64" s="134"/>
      <c r="D64" s="134"/>
      <c r="E64" s="134"/>
      <c r="F64" s="134"/>
      <c r="G64" s="134"/>
    </row>
    <row r="65" spans="1:11">
      <c r="A65" s="134"/>
      <c r="B65" s="134"/>
      <c r="C65" s="134"/>
      <c r="D65" s="134"/>
      <c r="E65" s="134"/>
      <c r="F65" s="134"/>
      <c r="G65" s="134"/>
    </row>
    <row r="66" spans="1:11">
      <c r="C66" t="s">
        <v>9</v>
      </c>
      <c r="D66" t="s">
        <v>10</v>
      </c>
      <c r="I66" s="136" t="s">
        <v>124</v>
      </c>
      <c r="J66" s="136"/>
      <c r="K66" s="136"/>
    </row>
    <row r="67" spans="1:11">
      <c r="A67" t="s">
        <v>13</v>
      </c>
      <c r="B67" t="s">
        <v>14</v>
      </c>
      <c r="C67">
        <v>5</v>
      </c>
      <c r="D67">
        <v>11.1</v>
      </c>
      <c r="I67" s="136"/>
      <c r="J67" s="136"/>
      <c r="K67" s="136"/>
    </row>
    <row r="68" spans="1:11">
      <c r="B68" t="s">
        <v>15</v>
      </c>
      <c r="C68">
        <v>40</v>
      </c>
      <c r="D68">
        <v>88.9</v>
      </c>
      <c r="J68" t="s">
        <v>9</v>
      </c>
      <c r="K68" t="s">
        <v>10</v>
      </c>
    </row>
    <row r="69" spans="1:11">
      <c r="B69" t="s">
        <v>16</v>
      </c>
      <c r="C69">
        <v>45</v>
      </c>
      <c r="D69">
        <v>100</v>
      </c>
      <c r="I69" t="s">
        <v>74</v>
      </c>
      <c r="J69">
        <v>10</v>
      </c>
      <c r="K69">
        <v>22.2</v>
      </c>
    </row>
    <row r="70" spans="1:11">
      <c r="I70" t="s">
        <v>73</v>
      </c>
      <c r="J70">
        <v>35</v>
      </c>
      <c r="K70">
        <v>77.8</v>
      </c>
    </row>
    <row r="71" spans="1:11">
      <c r="I71" t="s">
        <v>16</v>
      </c>
      <c r="J71">
        <v>45</v>
      </c>
      <c r="K71">
        <v>100</v>
      </c>
    </row>
    <row r="72" spans="1:11">
      <c r="A72" s="134" t="s">
        <v>26</v>
      </c>
      <c r="B72" s="134"/>
      <c r="C72" s="134"/>
      <c r="D72" s="134"/>
      <c r="E72" s="134"/>
      <c r="F72" s="134"/>
      <c r="G72" s="134"/>
    </row>
    <row r="73" spans="1:11">
      <c r="A73" s="134"/>
      <c r="B73" s="134"/>
      <c r="C73" s="134"/>
      <c r="D73" s="134"/>
      <c r="E73" s="134"/>
      <c r="F73" s="134"/>
      <c r="G73" s="134"/>
    </row>
    <row r="74" spans="1:11">
      <c r="C74" t="s">
        <v>9</v>
      </c>
      <c r="D74" t="s">
        <v>10</v>
      </c>
      <c r="I74" s="136" t="s">
        <v>125</v>
      </c>
      <c r="J74" s="136"/>
      <c r="K74" s="136"/>
    </row>
    <row r="75" spans="1:11">
      <c r="A75" t="s">
        <v>13</v>
      </c>
      <c r="B75" t="s">
        <v>14</v>
      </c>
      <c r="C75">
        <v>8</v>
      </c>
      <c r="D75">
        <v>17.8</v>
      </c>
      <c r="I75" s="136"/>
      <c r="J75" s="136"/>
      <c r="K75" s="136"/>
    </row>
    <row r="76" spans="1:11">
      <c r="B76" t="s">
        <v>15</v>
      </c>
      <c r="C76">
        <v>37</v>
      </c>
      <c r="D76">
        <v>82.2</v>
      </c>
      <c r="J76" t="s">
        <v>9</v>
      </c>
      <c r="K76" t="s">
        <v>10</v>
      </c>
    </row>
    <row r="77" spans="1:11">
      <c r="B77" t="s">
        <v>16</v>
      </c>
      <c r="C77">
        <v>45</v>
      </c>
      <c r="D77">
        <v>100</v>
      </c>
      <c r="I77" t="s">
        <v>15</v>
      </c>
      <c r="J77">
        <v>45</v>
      </c>
      <c r="K77">
        <v>100</v>
      </c>
    </row>
    <row r="80" spans="1:11">
      <c r="A80" s="134" t="s">
        <v>23</v>
      </c>
      <c r="B80" s="134"/>
      <c r="C80" s="134"/>
      <c r="D80" s="134"/>
      <c r="E80" s="134"/>
      <c r="F80" s="134"/>
      <c r="G80" s="134"/>
      <c r="I80" s="136" t="s">
        <v>131</v>
      </c>
      <c r="J80" s="136"/>
      <c r="K80" s="136"/>
    </row>
    <row r="81" spans="1:11">
      <c r="A81" s="134"/>
      <c r="B81" s="134"/>
      <c r="C81" s="134"/>
      <c r="D81" s="134"/>
      <c r="E81" s="134"/>
      <c r="F81" s="134"/>
      <c r="G81" s="134"/>
      <c r="I81" s="136"/>
      <c r="J81" s="136"/>
      <c r="K81" s="136"/>
    </row>
    <row r="82" spans="1:11">
      <c r="C82" t="s">
        <v>9</v>
      </c>
      <c r="D82" t="s">
        <v>10</v>
      </c>
      <c r="K82" t="s">
        <v>9</v>
      </c>
    </row>
    <row r="83" spans="1:11">
      <c r="A83" t="s">
        <v>13</v>
      </c>
      <c r="B83" t="s">
        <v>14</v>
      </c>
      <c r="C83">
        <v>38</v>
      </c>
      <c r="D83">
        <v>84.4</v>
      </c>
      <c r="I83" t="s">
        <v>461</v>
      </c>
      <c r="K83">
        <v>1</v>
      </c>
    </row>
    <row r="84" spans="1:11">
      <c r="B84" t="s">
        <v>15</v>
      </c>
      <c r="C84">
        <v>6</v>
      </c>
      <c r="D84">
        <v>13.3</v>
      </c>
      <c r="I84" t="s">
        <v>207</v>
      </c>
      <c r="K84">
        <v>42</v>
      </c>
    </row>
    <row r="85" spans="1:11">
      <c r="B85" t="s">
        <v>24</v>
      </c>
      <c r="C85">
        <v>1</v>
      </c>
      <c r="D85">
        <v>2.2000000000000002</v>
      </c>
      <c r="I85" t="s">
        <v>208</v>
      </c>
      <c r="K85">
        <v>39</v>
      </c>
    </row>
    <row r="86" spans="1:11">
      <c r="B86" t="s">
        <v>16</v>
      </c>
      <c r="C86">
        <v>45</v>
      </c>
      <c r="D86">
        <v>100</v>
      </c>
      <c r="I86" t="s">
        <v>209</v>
      </c>
      <c r="K86">
        <v>1</v>
      </c>
    </row>
    <row r="87" spans="1:11">
      <c r="I87" t="s">
        <v>210</v>
      </c>
      <c r="K87">
        <v>7</v>
      </c>
    </row>
    <row r="88" spans="1:11">
      <c r="I88" t="s">
        <v>211</v>
      </c>
      <c r="K88">
        <v>7</v>
      </c>
    </row>
    <row r="89" spans="1:11">
      <c r="A89" s="134" t="s">
        <v>27</v>
      </c>
      <c r="B89" s="134"/>
      <c r="C89" s="134"/>
      <c r="D89" s="134"/>
      <c r="E89" s="134"/>
      <c r="F89" s="134"/>
      <c r="G89" s="134"/>
      <c r="I89" t="s">
        <v>212</v>
      </c>
      <c r="K89">
        <v>1</v>
      </c>
    </row>
    <row r="90" spans="1:11">
      <c r="A90" s="134"/>
      <c r="B90" s="134"/>
      <c r="C90" s="134"/>
      <c r="D90" s="134"/>
      <c r="E90" s="134"/>
      <c r="F90" s="134"/>
      <c r="G90" s="134"/>
      <c r="I90" t="s">
        <v>213</v>
      </c>
      <c r="K90">
        <v>7</v>
      </c>
    </row>
    <row r="91" spans="1:11">
      <c r="C91" t="s">
        <v>9</v>
      </c>
      <c r="D91" t="s">
        <v>10</v>
      </c>
    </row>
    <row r="92" spans="1:11">
      <c r="A92" t="s">
        <v>13</v>
      </c>
      <c r="B92" t="s">
        <v>14</v>
      </c>
      <c r="C92">
        <v>17</v>
      </c>
      <c r="D92">
        <v>37.799999999999997</v>
      </c>
    </row>
    <row r="93" spans="1:11">
      <c r="B93" t="s">
        <v>15</v>
      </c>
      <c r="C93">
        <v>28</v>
      </c>
      <c r="D93">
        <v>62.2</v>
      </c>
    </row>
    <row r="94" spans="1:11">
      <c r="B94" t="s">
        <v>16</v>
      </c>
      <c r="C94">
        <v>45</v>
      </c>
      <c r="D94">
        <v>100</v>
      </c>
    </row>
    <row r="97" spans="1:7">
      <c r="A97" s="134" t="s">
        <v>28</v>
      </c>
      <c r="B97" s="134"/>
      <c r="C97" s="134"/>
      <c r="D97" s="134"/>
      <c r="E97" s="134"/>
      <c r="F97" s="134"/>
      <c r="G97" s="134"/>
    </row>
    <row r="98" spans="1:7">
      <c r="A98" s="134"/>
      <c r="B98" s="134"/>
      <c r="C98" s="134"/>
      <c r="D98" s="134"/>
      <c r="E98" s="134"/>
      <c r="F98" s="134"/>
      <c r="G98" s="134"/>
    </row>
    <row r="99" spans="1:7">
      <c r="C99" t="s">
        <v>9</v>
      </c>
      <c r="D99" t="s">
        <v>10</v>
      </c>
    </row>
    <row r="100" spans="1:7">
      <c r="A100" t="s">
        <v>13</v>
      </c>
      <c r="B100" t="s">
        <v>14</v>
      </c>
      <c r="C100">
        <v>14</v>
      </c>
      <c r="D100">
        <v>31.1</v>
      </c>
    </row>
    <row r="101" spans="1:7">
      <c r="B101" t="s">
        <v>15</v>
      </c>
      <c r="C101">
        <v>31</v>
      </c>
      <c r="D101">
        <v>68.900000000000006</v>
      </c>
    </row>
    <row r="102" spans="1:7">
      <c r="B102" t="s">
        <v>16</v>
      </c>
      <c r="C102">
        <v>45</v>
      </c>
      <c r="D102">
        <v>100</v>
      </c>
    </row>
    <row r="105" spans="1:7">
      <c r="A105" s="134" t="s">
        <v>29</v>
      </c>
      <c r="B105" s="134"/>
      <c r="C105" s="134"/>
      <c r="D105" s="134"/>
      <c r="E105" s="134"/>
      <c r="F105" s="134"/>
      <c r="G105" s="134"/>
    </row>
    <row r="106" spans="1:7">
      <c r="A106" s="134"/>
      <c r="B106" s="134"/>
      <c r="C106" s="134"/>
      <c r="D106" s="134"/>
      <c r="E106" s="134"/>
      <c r="F106" s="134"/>
      <c r="G106" s="134"/>
    </row>
    <row r="107" spans="1:7">
      <c r="C107" t="s">
        <v>9</v>
      </c>
      <c r="D107" t="s">
        <v>10</v>
      </c>
    </row>
    <row r="108" spans="1:7">
      <c r="A108" t="s">
        <v>13</v>
      </c>
      <c r="B108" t="s">
        <v>14</v>
      </c>
      <c r="C108">
        <v>8</v>
      </c>
      <c r="D108">
        <v>17.8</v>
      </c>
    </row>
    <row r="109" spans="1:7">
      <c r="B109" t="s">
        <v>15</v>
      </c>
      <c r="C109">
        <v>37</v>
      </c>
      <c r="D109">
        <v>82.2</v>
      </c>
    </row>
    <row r="110" spans="1:7">
      <c r="B110" t="s">
        <v>16</v>
      </c>
      <c r="C110">
        <v>45</v>
      </c>
      <c r="D110">
        <v>100</v>
      </c>
    </row>
    <row r="113" spans="1:7">
      <c r="A113" s="134" t="s">
        <v>30</v>
      </c>
      <c r="B113" s="134"/>
      <c r="C113" s="134"/>
      <c r="D113" s="134"/>
      <c r="E113" s="134"/>
      <c r="F113" s="134"/>
      <c r="G113" s="134"/>
    </row>
    <row r="114" spans="1:7">
      <c r="A114" s="134"/>
      <c r="B114" s="134"/>
      <c r="C114" s="134"/>
      <c r="D114" s="134"/>
      <c r="E114" s="134"/>
      <c r="F114" s="134"/>
      <c r="G114" s="134"/>
    </row>
    <row r="115" spans="1:7">
      <c r="C115" t="s">
        <v>9</v>
      </c>
      <c r="D115" t="s">
        <v>10</v>
      </c>
    </row>
    <row r="116" spans="1:7">
      <c r="A116" t="s">
        <v>13</v>
      </c>
      <c r="B116" t="s">
        <v>14</v>
      </c>
      <c r="C116">
        <v>3</v>
      </c>
      <c r="D116">
        <v>6.7</v>
      </c>
    </row>
    <row r="117" spans="1:7">
      <c r="B117" t="s">
        <v>15</v>
      </c>
      <c r="C117">
        <v>42</v>
      </c>
      <c r="D117">
        <v>93.3</v>
      </c>
    </row>
    <row r="118" spans="1:7">
      <c r="B118" t="s">
        <v>16</v>
      </c>
      <c r="C118">
        <v>45</v>
      </c>
      <c r="D118">
        <v>100</v>
      </c>
    </row>
    <row r="121" spans="1:7">
      <c r="A121" s="134" t="s">
        <v>31</v>
      </c>
      <c r="B121" s="134"/>
      <c r="C121" s="134"/>
      <c r="D121" s="134"/>
      <c r="E121" s="134"/>
      <c r="F121" s="134"/>
      <c r="G121" s="134"/>
    </row>
    <row r="122" spans="1:7">
      <c r="A122" s="134"/>
      <c r="B122" s="134"/>
      <c r="C122" s="134"/>
      <c r="D122" s="134"/>
      <c r="E122" s="134"/>
      <c r="F122" s="134"/>
      <c r="G122" s="134"/>
    </row>
    <row r="123" spans="1:7">
      <c r="C123" t="s">
        <v>9</v>
      </c>
      <c r="D123" t="s">
        <v>10</v>
      </c>
    </row>
    <row r="124" spans="1:7">
      <c r="A124" t="s">
        <v>13</v>
      </c>
      <c r="B124" t="s">
        <v>14</v>
      </c>
      <c r="C124">
        <v>4</v>
      </c>
      <c r="D124">
        <v>8.9</v>
      </c>
    </row>
    <row r="125" spans="1:7">
      <c r="B125" t="s">
        <v>15</v>
      </c>
      <c r="C125">
        <v>35</v>
      </c>
      <c r="D125">
        <v>77.8</v>
      </c>
    </row>
    <row r="126" spans="1:7">
      <c r="B126" t="s">
        <v>24</v>
      </c>
      <c r="C126">
        <v>6</v>
      </c>
      <c r="D126">
        <v>13.3</v>
      </c>
    </row>
    <row r="127" spans="1:7">
      <c r="B127" t="s">
        <v>16</v>
      </c>
      <c r="C127">
        <v>45</v>
      </c>
      <c r="D127">
        <v>100</v>
      </c>
    </row>
  </sheetData>
  <mergeCells count="40">
    <mergeCell ref="P21:P22"/>
    <mergeCell ref="I19:I20"/>
    <mergeCell ref="P19:P20"/>
    <mergeCell ref="I9:I11"/>
    <mergeCell ref="I12:I15"/>
    <mergeCell ref="I17:I18"/>
    <mergeCell ref="P9:P11"/>
    <mergeCell ref="P12:P15"/>
    <mergeCell ref="P17:P18"/>
    <mergeCell ref="Q9:Q11"/>
    <mergeCell ref="Q12:Q15"/>
    <mergeCell ref="Q17:Q18"/>
    <mergeCell ref="Q19:Q20"/>
    <mergeCell ref="Q21:Q22"/>
    <mergeCell ref="A38:G39"/>
    <mergeCell ref="A46:G47"/>
    <mergeCell ref="A55:G56"/>
    <mergeCell ref="A64:G65"/>
    <mergeCell ref="F1:N1"/>
    <mergeCell ref="A4:G5"/>
    <mergeCell ref="A6:G7"/>
    <mergeCell ref="A14:G15"/>
    <mergeCell ref="A22:G23"/>
    <mergeCell ref="I21:I22"/>
    <mergeCell ref="A113:G114"/>
    <mergeCell ref="A121:G122"/>
    <mergeCell ref="T14:V15"/>
    <mergeCell ref="I26:L27"/>
    <mergeCell ref="I41:K42"/>
    <mergeCell ref="I49:K50"/>
    <mergeCell ref="I58:K59"/>
    <mergeCell ref="I66:K67"/>
    <mergeCell ref="I74:K75"/>
    <mergeCell ref="I80:K81"/>
    <mergeCell ref="A72:G73"/>
    <mergeCell ref="A80:G81"/>
    <mergeCell ref="A89:G90"/>
    <mergeCell ref="A97:G98"/>
    <mergeCell ref="A105:G106"/>
    <mergeCell ref="A30:G31"/>
  </mergeCells>
  <dataValidations count="2">
    <dataValidation type="list" allowBlank="1" showInputMessage="1" showErrorMessage="1" promptTitle="Clique para atribuir escala" sqref="Q9">
      <formula1>#REF!</formula1>
    </dataValidation>
    <dataValidation type="list" allowBlank="1" showInputMessage="1" showErrorMessage="1" sqref="Q12 Q16:Q17 Q19 Q21 Q23 V9">
      <formula1>#REF!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32</vt:i4>
      </vt:variant>
    </vt:vector>
  </HeadingPairs>
  <TitlesOfParts>
    <vt:vector size="32" baseType="lpstr">
      <vt:lpstr>NRE</vt:lpstr>
      <vt:lpstr>Apucarana</vt:lpstr>
      <vt:lpstr>Area Metro Norte</vt:lpstr>
      <vt:lpstr>Area Metro Sul</vt:lpstr>
      <vt:lpstr>Assis Chateaubr</vt:lpstr>
      <vt:lpstr>Campo Mourão</vt:lpstr>
      <vt:lpstr>Cascavel</vt:lpstr>
      <vt:lpstr>Cianorte</vt:lpstr>
      <vt:lpstr>Cornelio Procop</vt:lpstr>
      <vt:lpstr>Curitiba</vt:lpstr>
      <vt:lpstr>Dois Vizinhos</vt:lpstr>
      <vt:lpstr>Foz do Iguaçu</vt:lpstr>
      <vt:lpstr>Francisco Beltrao</vt:lpstr>
      <vt:lpstr>Goioere</vt:lpstr>
      <vt:lpstr>Guarapuava</vt:lpstr>
      <vt:lpstr>Ibaiti</vt:lpstr>
      <vt:lpstr>Irati</vt:lpstr>
      <vt:lpstr>Ivaipora</vt:lpstr>
      <vt:lpstr>Jacarezinho</vt:lpstr>
      <vt:lpstr>Laranjeiras do Sul</vt:lpstr>
      <vt:lpstr>Loanda</vt:lpstr>
      <vt:lpstr>Maringá</vt:lpstr>
      <vt:lpstr>Paranagua</vt:lpstr>
      <vt:lpstr>Paranavai</vt:lpstr>
      <vt:lpstr>Pato Branco</vt:lpstr>
      <vt:lpstr>Pitanga</vt:lpstr>
      <vt:lpstr>Ponta Grossa</vt:lpstr>
      <vt:lpstr>Telemaco Borba</vt:lpstr>
      <vt:lpstr>Toledo</vt:lpstr>
      <vt:lpstr>Umuarama</vt:lpstr>
      <vt:lpstr>Wenceslau Braz</vt:lpstr>
      <vt:lpstr>União da Vitória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Wilker Solidade</dc:creator>
  <cp:lastModifiedBy>Claudia Cristina</cp:lastModifiedBy>
  <dcterms:created xsi:type="dcterms:W3CDTF">2020-04-14T21:05:39Z</dcterms:created>
  <dcterms:modified xsi:type="dcterms:W3CDTF">2021-04-14T15:55:42Z</dcterms:modified>
</cp:coreProperties>
</file>